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oán, TV,TNXH (KH), LS&amp;Đ" sheetId="1" r:id="rId4"/>
    <sheet state="visible" name="CN,TH, TA, HĐTN" sheetId="2" r:id="rId5"/>
    <sheet state="visible" name="ĐĐ, AN, MT, GDTC" sheetId="3" r:id="rId6"/>
    <sheet state="visible" name="Năng lực chung" sheetId="4" r:id="rId7"/>
    <sheet state="visible" name="Năng lực đặc thù 1" sheetId="5" r:id="rId8"/>
    <sheet state="visible" name="Năng lực đặc thù 2" sheetId="6" r:id="rId9"/>
    <sheet state="visible" name="Phẩm chất" sheetId="7" r:id="rId10"/>
    <sheet state="visible" name="KẾT QUẢ GD" sheetId="8" r:id="rId11"/>
  </sheets>
  <definedNames/>
  <calcPr/>
</workbook>
</file>

<file path=xl/sharedStrings.xml><?xml version="1.0" encoding="utf-8"?>
<sst xmlns="http://schemas.openxmlformats.org/spreadsheetml/2006/main" count="885" uniqueCount="105">
  <si>
    <t>KẾT QUẢ CÁC MÔN HỌC HỌC KỲ 2 NĂM HỌC 2024 -2025</t>
  </si>
  <si>
    <t>Đề nghị các lớp sau khi kiểm tra xong tổng hợp kết quả đánh giá và nhập số liệu vào trang tính. 
Thời gian:  Khối 1,2,3 trước ngày 12/5/2025; khối 4,5 trước ngày 15/5/2025</t>
  </si>
  <si>
    <t>Lưu ý: Trang tính đã nhập công thức nên đề nghị các đ/c không sửa.</t>
  </si>
  <si>
    <t>Lớp</t>
  </si>
  <si>
    <t>Kê quả</t>
  </si>
  <si>
    <t>Tổng số
 học sinh đi học</t>
  </si>
  <si>
    <t>HSKT không đánh giá</t>
  </si>
  <si>
    <t>HS được đánh giá</t>
  </si>
  <si>
    <t>Toán</t>
  </si>
  <si>
    <t>Tiếng Việt</t>
  </si>
  <si>
    <t>TNXH (Khoa học)</t>
  </si>
  <si>
    <t>Lịch sử và địa lý</t>
  </si>
  <si>
    <t>Hoàn thành tốt</t>
  </si>
  <si>
    <t>Hoàn thành</t>
  </si>
  <si>
    <t>Chưa hoàn thành</t>
  </si>
  <si>
    <t>SL</t>
  </si>
  <si>
    <t>TL %</t>
  </si>
  <si>
    <t>TV</t>
  </si>
  <si>
    <t>TNXH (KH)</t>
  </si>
  <si>
    <t>LS&amp;ĐL</t>
  </si>
  <si>
    <t>Khối 1</t>
  </si>
  <si>
    <t>204 - 2025</t>
  </si>
  <si>
    <t>2023-2024</t>
  </si>
  <si>
    <t>So sánh</t>
  </si>
  <si>
    <t>Đăng ký</t>
  </si>
  <si>
    <t>1A</t>
  </si>
  <si>
    <t>1B</t>
  </si>
  <si>
    <t>1C</t>
  </si>
  <si>
    <t>Khối 2</t>
  </si>
  <si>
    <t>2024 - 2025</t>
  </si>
  <si>
    <t>2A</t>
  </si>
  <si>
    <t>2B</t>
  </si>
  <si>
    <t>2C</t>
  </si>
  <si>
    <t>2D</t>
  </si>
  <si>
    <t>Khối 3</t>
  </si>
  <si>
    <t xml:space="preserve">2024 - 2025 </t>
  </si>
  <si>
    <t>3A</t>
  </si>
  <si>
    <t>3B</t>
  </si>
  <si>
    <t>3C</t>
  </si>
  <si>
    <t>Khối 4</t>
  </si>
  <si>
    <t xml:space="preserve">024 - 2025 </t>
  </si>
  <si>
    <t>4A</t>
  </si>
  <si>
    <t>4B</t>
  </si>
  <si>
    <t>4C</t>
  </si>
  <si>
    <t>Khối 5</t>
  </si>
  <si>
    <t>2024 2025</t>
  </si>
  <si>
    <t>5A</t>
  </si>
  <si>
    <t>5B</t>
  </si>
  <si>
    <t>5C</t>
  </si>
  <si>
    <t>Khối 1,2,3</t>
  </si>
  <si>
    <t>Khôi 4,5</t>
  </si>
  <si>
    <t>Toàn trường</t>
  </si>
  <si>
    <t>Công nghệ</t>
  </si>
  <si>
    <t>Tin học</t>
  </si>
  <si>
    <t>Tiếng Anh</t>
  </si>
  <si>
    <t>Hoạt động trải nghiệm</t>
  </si>
  <si>
    <t>CN</t>
  </si>
  <si>
    <t>TH</t>
  </si>
  <si>
    <t>TA</t>
  </si>
  <si>
    <t>HĐTN</t>
  </si>
  <si>
    <t>Đạo đức</t>
  </si>
  <si>
    <t>Âm nhạc</t>
  </si>
  <si>
    <t>Mĩ thuật</t>
  </si>
  <si>
    <t>Giáo dục thể chất</t>
  </si>
  <si>
    <t>ĐĐ</t>
  </si>
  <si>
    <t>AN</t>
  </si>
  <si>
    <t>MT</t>
  </si>
  <si>
    <t>GDTC</t>
  </si>
  <si>
    <t>KẾT QUẢ ĐÁNH GIÁ NĂNG LỰC CHUNG HỌC KỲ 2 NĂM HỌC 2024 -2025</t>
  </si>
  <si>
    <t>Tự chủ và tự học</t>
  </si>
  <si>
    <t>Giao tiếp và hợp tác</t>
  </si>
  <si>
    <t>Giải quyết vấn đề và sáng tạo</t>
  </si>
  <si>
    <t>Tốt</t>
  </si>
  <si>
    <t>Đạt</t>
  </si>
  <si>
    <t>Cần cố gắng</t>
  </si>
  <si>
    <t>TC&amp;TH</t>
  </si>
  <si>
    <t>GT&amp;HT</t>
  </si>
  <si>
    <t>GQVĐ</t>
  </si>
  <si>
    <t>KẾT QUẢ ĐÁNH GIÁ NĂNG LỰC ĐẶC THÙ HỌC KỲ 2 NĂM HỌC 2024 -2025</t>
  </si>
  <si>
    <t>Ngôn ngữ</t>
  </si>
  <si>
    <t>Tính toán</t>
  </si>
  <si>
    <t>Khoa học</t>
  </si>
  <si>
    <t>Thẩm mĩ</t>
  </si>
  <si>
    <t>NN</t>
  </si>
  <si>
    <t>TT</t>
  </si>
  <si>
    <t>KH</t>
  </si>
  <si>
    <t>TM</t>
  </si>
  <si>
    <t>Thể chất</t>
  </si>
  <si>
    <t>TC</t>
  </si>
  <si>
    <t>KẾT QUẢ ĐÁNH GIÁ PHẨM CHẤT HỌC KỲ 2 NĂM HỌC 2024 -2025</t>
  </si>
  <si>
    <t>Yêu nước</t>
  </si>
  <si>
    <t>Nhân ái</t>
  </si>
  <si>
    <t>Chăm chỉ</t>
  </si>
  <si>
    <t>Trung thực</t>
  </si>
  <si>
    <t>Trách nhiệm</t>
  </si>
  <si>
    <t>YN</t>
  </si>
  <si>
    <t>NA</t>
  </si>
  <si>
    <t>CC</t>
  </si>
  <si>
    <t>TN</t>
  </si>
  <si>
    <t>KẾT QUẢ GIÁO DỤC HỌC KỲ 2 NĂM HỌC 2024 -2025</t>
  </si>
  <si>
    <t>Kết quả</t>
  </si>
  <si>
    <t>Tổng số học sinh đi học</t>
  </si>
  <si>
    <t>Học sinh được đánh giá</t>
  </si>
  <si>
    <t>Hoàn thành xuất sắc</t>
  </si>
  <si>
    <t>hoàn thành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</si>
</sst>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%"/>
  </numFmts>
  <fonts count="20">
    <font>
      <sz val="10.0"/>
      <color rgb="FF000000"/>
      <name val="Arial"/>
      <scheme val="minor"/>
    </font>
    <font>
      <sz val="10.0"/>
      <color rgb="FF000000"/>
      <name val="Arial"/>
    </font>
    <font>
      <b/>
      <sz val="12.0"/>
      <color theme="1"/>
      <name val="Times New Roman"/>
    </font>
    <font>
      <sz val="12.0"/>
      <color rgb="FF000000"/>
      <name val="Times New Roman"/>
    </font>
    <font>
      <b/>
      <sz val="14.0"/>
      <color rgb="FFFF0000"/>
      <name val="Times New Roman"/>
    </font>
    <font>
      <sz val="12.0"/>
      <color rgb="FF0000FF"/>
      <name val="Times New Roman"/>
    </font>
    <font>
      <b/>
      <sz val="11.0"/>
      <color rgb="FF000000"/>
      <name val="Times New Roman"/>
    </font>
    <font/>
    <font>
      <b/>
      <i/>
      <sz val="11.0"/>
      <color rgb="FF000000"/>
      <name val="Times New Roman"/>
    </font>
    <font>
      <sz val="10.0"/>
      <color theme="1"/>
      <name val="Arial"/>
    </font>
    <font>
      <b/>
      <i/>
      <sz val="10.0"/>
      <color rgb="FF000000"/>
      <name val="Arial"/>
    </font>
    <font>
      <sz val="11.0"/>
      <color rgb="FF000000"/>
      <name val="Times New Roman"/>
    </font>
    <font>
      <i/>
      <sz val="10.0"/>
      <color rgb="FF000000"/>
      <name val="Arial"/>
    </font>
    <font>
      <sz val="12.0"/>
      <color rgb="FF980000"/>
      <name val="Times New Roman"/>
    </font>
    <font>
      <sz val="12.0"/>
      <color rgb="FFFF0000"/>
      <name val="Times New Roman"/>
    </font>
    <font>
      <b/>
      <i/>
      <sz val="11.0"/>
      <color rgb="FFFF0000"/>
      <name val="Times New Roman"/>
    </font>
    <font>
      <b/>
      <sz val="12.0"/>
      <color rgb="FFFF0000"/>
      <name val="Times New Roman"/>
    </font>
    <font>
      <b/>
      <i/>
      <sz val="10.0"/>
      <color rgb="FFFF0000"/>
      <name val="Arial"/>
    </font>
    <font>
      <b/>
      <sz val="12.0"/>
      <color rgb="FF000000"/>
      <name val="Times New Roman"/>
    </font>
    <font>
      <b/>
      <sz val="10.0"/>
      <color rgb="FFFF0000"/>
      <name val="Arial"/>
    </font>
  </fonts>
  <fills count="18">
    <fill>
      <patternFill patternType="none"/>
    </fill>
    <fill>
      <patternFill patternType="lightGray"/>
    </fill>
    <fill>
      <patternFill patternType="solid">
        <fgColor rgb="FFB3CEFA"/>
        <bgColor rgb="FFB3CEFA"/>
      </patternFill>
    </fill>
    <fill>
      <patternFill patternType="solid">
        <fgColor rgb="FF92D050"/>
        <bgColor rgb="FF92D050"/>
      </patternFill>
    </fill>
    <fill>
      <patternFill patternType="solid">
        <fgColor theme="6"/>
        <bgColor theme="6"/>
      </patternFill>
    </fill>
    <fill>
      <patternFill patternType="solid">
        <fgColor rgb="FFFFE599"/>
        <bgColor rgb="FFFFE599"/>
      </patternFill>
    </fill>
    <fill>
      <patternFill patternType="solid">
        <fgColor rgb="FFFDE49A"/>
        <bgColor rgb="FFFDE49A"/>
      </patternFill>
    </fill>
    <fill>
      <patternFill patternType="solid">
        <fgColor rgb="FFFFFFFF"/>
        <bgColor rgb="FFFFFFFF"/>
      </patternFill>
    </fill>
    <fill>
      <patternFill patternType="solid">
        <fgColor rgb="FFFAD9D6"/>
        <bgColor rgb="FFFAD9D6"/>
      </patternFill>
    </fill>
    <fill>
      <patternFill patternType="solid">
        <fgColor rgb="FFB6D7A8"/>
        <bgColor rgb="FFB6D7A8"/>
      </patternFill>
    </fill>
    <fill>
      <patternFill patternType="solid">
        <fgColor rgb="FFB4A7D6"/>
        <bgColor rgb="FFB4A7D6"/>
      </patternFill>
    </fill>
    <fill>
      <patternFill patternType="solid">
        <fgColor rgb="FFF4CCCC"/>
        <bgColor rgb="FFF4CCCC"/>
      </patternFill>
    </fill>
    <fill>
      <patternFill patternType="solid">
        <fgColor theme="0"/>
        <bgColor theme="0"/>
      </patternFill>
    </fill>
    <fill>
      <patternFill patternType="solid">
        <fgColor rgb="FF9FC5E8"/>
        <bgColor rgb="FF9FC5E8"/>
      </patternFill>
    </fill>
    <fill>
      <patternFill patternType="solid">
        <fgColor rgb="FF6FA8DC"/>
        <bgColor rgb="FF6FA8DC"/>
      </patternFill>
    </fill>
    <fill>
      <patternFill patternType="solid">
        <fgColor rgb="FFFFC499"/>
        <bgColor rgb="FFFFC499"/>
      </patternFill>
    </fill>
    <fill>
      <patternFill patternType="solid">
        <fgColor rgb="FF93C47D"/>
        <bgColor rgb="FF93C47D"/>
      </patternFill>
    </fill>
    <fill>
      <patternFill patternType="solid">
        <fgColor rgb="FFFFF2CC"/>
        <bgColor rgb="FFFFF2CC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</borders>
  <cellStyleXfs count="1">
    <xf borderId="0" fillId="0" fontId="0" numFmtId="0" applyAlignment="1" applyFont="1"/>
  </cellStyleXfs>
  <cellXfs count="85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horizontal="center"/>
    </xf>
    <xf borderId="0" fillId="0" fontId="3" numFmtId="0" xfId="0" applyFont="1"/>
    <xf borderId="0" fillId="0" fontId="4" numFmtId="0" xfId="0" applyAlignment="1" applyFont="1">
      <alignment horizontal="center"/>
    </xf>
    <xf borderId="0" fillId="0" fontId="5" numFmtId="0" xfId="0" applyAlignment="1" applyFont="1">
      <alignment shrinkToFit="0" wrapText="1"/>
    </xf>
    <xf borderId="0" fillId="0" fontId="5" numFmtId="0" xfId="0" applyFont="1"/>
    <xf borderId="1" fillId="0" fontId="6" numFmtId="0" xfId="0" applyAlignment="1" applyBorder="1" applyFont="1">
      <alignment horizontal="center" shrinkToFit="0" vertical="center" wrapText="1"/>
    </xf>
    <xf borderId="2" fillId="0" fontId="6" numFmtId="0" xfId="0" applyAlignment="1" applyBorder="1" applyFont="1">
      <alignment horizontal="center" shrinkToFit="0" vertical="center" wrapText="1"/>
    </xf>
    <xf borderId="3" fillId="0" fontId="7" numFmtId="0" xfId="0" applyBorder="1" applyFont="1"/>
    <xf borderId="4" fillId="0" fontId="7" numFmtId="0" xfId="0" applyBorder="1" applyFont="1"/>
    <xf borderId="0" fillId="0" fontId="1" numFmtId="0" xfId="0" applyAlignment="1" applyFont="1">
      <alignment vertical="center"/>
    </xf>
    <xf borderId="5" fillId="0" fontId="7" numFmtId="0" xfId="0" applyBorder="1" applyFont="1"/>
    <xf borderId="6" fillId="0" fontId="7" numFmtId="0" xfId="0" applyBorder="1" applyFont="1"/>
    <xf borderId="7" fillId="0" fontId="8" numFmtId="0" xfId="0" applyAlignment="1" applyBorder="1" applyFont="1">
      <alignment horizontal="center" shrinkToFit="0" vertical="center" wrapText="1"/>
    </xf>
    <xf borderId="0" fillId="0" fontId="9" numFmtId="0" xfId="0" applyAlignment="1" applyFont="1">
      <alignment vertical="center"/>
    </xf>
    <xf borderId="0" fillId="0" fontId="1" numFmtId="0" xfId="0" applyAlignment="1" applyFont="1">
      <alignment readingOrder="0" vertical="center"/>
    </xf>
    <xf borderId="1" fillId="2" fontId="8" numFmtId="0" xfId="0" applyAlignment="1" applyBorder="1" applyFill="1" applyFont="1">
      <alignment horizontal="center" shrinkToFit="0" vertical="center" wrapText="1"/>
    </xf>
    <xf borderId="8" fillId="2" fontId="8" numFmtId="0" xfId="0" applyAlignment="1" applyBorder="1" applyFont="1">
      <alignment horizontal="left" shrinkToFit="0" wrapText="1"/>
    </xf>
    <xf borderId="8" fillId="2" fontId="8" numFmtId="0" xfId="0" applyAlignment="1" applyBorder="1" applyFont="1">
      <alignment horizontal="center"/>
    </xf>
    <xf borderId="9" fillId="2" fontId="3" numFmtId="164" xfId="0" applyAlignment="1" applyBorder="1" applyFont="1" applyNumberFormat="1">
      <alignment horizontal="center"/>
    </xf>
    <xf borderId="8" fillId="2" fontId="3" numFmtId="164" xfId="0" applyAlignment="1" applyBorder="1" applyFont="1" applyNumberFormat="1">
      <alignment horizontal="center"/>
    </xf>
    <xf borderId="0" fillId="0" fontId="10" numFmtId="0" xfId="0" applyFont="1"/>
    <xf borderId="8" fillId="3" fontId="8" numFmtId="0" xfId="0" applyAlignment="1" applyBorder="1" applyFill="1" applyFont="1">
      <alignment horizontal="left" shrinkToFit="0" wrapText="1"/>
    </xf>
    <xf borderId="8" fillId="3" fontId="8" numFmtId="0" xfId="0" applyAlignment="1" applyBorder="1" applyFont="1">
      <alignment horizontal="center"/>
    </xf>
    <xf borderId="9" fillId="3" fontId="8" numFmtId="0" xfId="0" applyAlignment="1" applyBorder="1" applyFont="1">
      <alignment horizontal="center"/>
    </xf>
    <xf borderId="9" fillId="3" fontId="3" numFmtId="164" xfId="0" applyAlignment="1" applyBorder="1" applyFont="1" applyNumberFormat="1">
      <alignment horizontal="center"/>
    </xf>
    <xf borderId="8" fillId="3" fontId="3" numFmtId="164" xfId="0" applyAlignment="1" applyBorder="1" applyFont="1" applyNumberFormat="1">
      <alignment horizontal="center"/>
    </xf>
    <xf borderId="8" fillId="3" fontId="8" numFmtId="164" xfId="0" applyAlignment="1" applyBorder="1" applyFont="1" applyNumberFormat="1">
      <alignment horizontal="center"/>
    </xf>
    <xf borderId="8" fillId="4" fontId="8" numFmtId="0" xfId="0" applyAlignment="1" applyBorder="1" applyFill="1" applyFont="1">
      <alignment horizontal="left" shrinkToFit="0" wrapText="1"/>
    </xf>
    <xf borderId="8" fillId="4" fontId="8" numFmtId="0" xfId="0" applyAlignment="1" applyBorder="1" applyFont="1">
      <alignment horizontal="center"/>
    </xf>
    <xf borderId="9" fillId="4" fontId="3" numFmtId="164" xfId="0" applyAlignment="1" applyBorder="1" applyFont="1" applyNumberFormat="1">
      <alignment horizontal="center"/>
    </xf>
    <xf borderId="8" fillId="4" fontId="3" numFmtId="164" xfId="0" applyAlignment="1" applyBorder="1" applyFont="1" applyNumberFormat="1">
      <alignment horizontal="center"/>
    </xf>
    <xf borderId="9" fillId="4" fontId="8" numFmtId="0" xfId="0" applyAlignment="1" applyBorder="1" applyFont="1">
      <alignment horizontal="center"/>
    </xf>
    <xf borderId="7" fillId="5" fontId="11" numFmtId="0" xfId="0" applyAlignment="1" applyBorder="1" applyFill="1" applyFont="1">
      <alignment shrinkToFit="0" wrapText="1"/>
    </xf>
    <xf borderId="8" fillId="5" fontId="11" numFmtId="0" xfId="0" applyAlignment="1" applyBorder="1" applyFont="1">
      <alignment horizontal="center"/>
    </xf>
    <xf borderId="9" fillId="6" fontId="11" numFmtId="0" xfId="0" applyAlignment="1" applyBorder="1" applyFill="1" applyFont="1">
      <alignment horizontal="center"/>
    </xf>
    <xf borderId="9" fillId="7" fontId="3" numFmtId="0" xfId="0" applyAlignment="1" applyBorder="1" applyFill="1" applyFont="1">
      <alignment horizontal="center" readingOrder="0"/>
    </xf>
    <xf borderId="9" fillId="8" fontId="3" numFmtId="164" xfId="0" applyAlignment="1" applyBorder="1" applyFill="1" applyFont="1" applyNumberFormat="1">
      <alignment horizontal="center"/>
    </xf>
    <xf borderId="7" fillId="8" fontId="3" numFmtId="164" xfId="0" applyAlignment="1" applyBorder="1" applyFont="1" applyNumberFormat="1">
      <alignment horizontal="center"/>
    </xf>
    <xf borderId="9" fillId="8" fontId="3" numFmtId="0" xfId="0" applyAlignment="1" applyBorder="1" applyFont="1">
      <alignment horizontal="center"/>
    </xf>
    <xf borderId="0" fillId="0" fontId="12" numFmtId="0" xfId="0" applyFont="1"/>
    <xf borderId="9" fillId="7" fontId="3" numFmtId="0" xfId="0" applyAlignment="1" applyBorder="1" applyFont="1">
      <alignment horizontal="center"/>
    </xf>
    <xf borderId="1" fillId="9" fontId="8" numFmtId="0" xfId="0" applyAlignment="1" applyBorder="1" applyFill="1" applyFont="1">
      <alignment horizontal="center" shrinkToFit="0" vertical="center" wrapText="1"/>
    </xf>
    <xf borderId="7" fillId="2" fontId="8" numFmtId="0" xfId="0" applyAlignment="1" applyBorder="1" applyFont="1">
      <alignment horizontal="left" shrinkToFit="0" wrapText="1"/>
    </xf>
    <xf borderId="7" fillId="2" fontId="8" numFmtId="0" xfId="0" applyAlignment="1" applyBorder="1" applyFont="1">
      <alignment horizontal="center" shrinkToFit="0" wrapText="1"/>
    </xf>
    <xf borderId="7" fillId="2" fontId="3" numFmtId="0" xfId="0" applyAlignment="1" applyBorder="1" applyFont="1">
      <alignment horizontal="center" shrinkToFit="0" wrapText="1"/>
    </xf>
    <xf borderId="7" fillId="2" fontId="3" numFmtId="164" xfId="0" applyAlignment="1" applyBorder="1" applyFont="1" applyNumberFormat="1">
      <alignment horizontal="center"/>
    </xf>
    <xf borderId="7" fillId="6" fontId="11" numFmtId="0" xfId="0" applyAlignment="1" applyBorder="1" applyFont="1">
      <alignment horizontal="center" shrinkToFit="0" wrapText="1"/>
    </xf>
    <xf borderId="7" fillId="0" fontId="3" numFmtId="0" xfId="0" applyAlignment="1" applyBorder="1" applyFont="1">
      <alignment horizontal="center" readingOrder="0" shrinkToFit="0" wrapText="1"/>
    </xf>
    <xf borderId="7" fillId="8" fontId="3" numFmtId="0" xfId="0" applyAlignment="1" applyBorder="1" applyFont="1">
      <alignment horizontal="center" shrinkToFit="0" wrapText="1"/>
    </xf>
    <xf borderId="9" fillId="8" fontId="3" numFmtId="164" xfId="0" applyAlignment="1" applyBorder="1" applyFont="1" applyNumberFormat="1">
      <alignment horizontal="center" readingOrder="0"/>
    </xf>
    <xf borderId="7" fillId="0" fontId="13" numFmtId="0" xfId="0" applyAlignment="1" applyBorder="1" applyFont="1">
      <alignment horizontal="center" readingOrder="0" shrinkToFit="0" wrapText="1"/>
    </xf>
    <xf borderId="7" fillId="0" fontId="14" numFmtId="0" xfId="0" applyAlignment="1" applyBorder="1" applyFont="1">
      <alignment horizontal="center" readingOrder="0" shrinkToFit="0" wrapText="1"/>
    </xf>
    <xf borderId="1" fillId="10" fontId="8" numFmtId="0" xfId="0" applyAlignment="1" applyBorder="1" applyFill="1" applyFont="1">
      <alignment horizontal="center" shrinkToFit="0" vertical="center" wrapText="1"/>
    </xf>
    <xf borderId="7" fillId="0" fontId="3" numFmtId="0" xfId="0" applyAlignment="1" applyBorder="1" applyFont="1">
      <alignment horizontal="center" shrinkToFit="0" wrapText="1"/>
    </xf>
    <xf borderId="1" fillId="11" fontId="8" numFmtId="0" xfId="0" applyAlignment="1" applyBorder="1" applyFill="1" applyFont="1">
      <alignment horizontal="center" shrinkToFit="0" vertical="center" wrapText="1"/>
    </xf>
    <xf borderId="8" fillId="4" fontId="8" numFmtId="0" xfId="0" applyAlignment="1" applyBorder="1" applyFont="1">
      <alignment horizontal="center" readingOrder="0"/>
    </xf>
    <xf borderId="7" fillId="12" fontId="3" numFmtId="0" xfId="0" applyAlignment="1" applyBorder="1" applyFill="1" applyFont="1">
      <alignment horizontal="center" readingOrder="0" shrinkToFit="0" wrapText="1"/>
    </xf>
    <xf borderId="1" fillId="13" fontId="8" numFmtId="0" xfId="0" applyAlignment="1" applyBorder="1" applyFill="1" applyFont="1">
      <alignment horizontal="center" shrinkToFit="0" vertical="center" wrapText="1"/>
    </xf>
    <xf borderId="1" fillId="11" fontId="15" numFmtId="0" xfId="0" applyAlignment="1" applyBorder="1" applyFont="1">
      <alignment horizontal="center" shrinkToFit="0" vertical="center" wrapText="1"/>
    </xf>
    <xf borderId="7" fillId="2" fontId="15" numFmtId="0" xfId="0" applyAlignment="1" applyBorder="1" applyFont="1">
      <alignment horizontal="left" shrinkToFit="0" wrapText="1"/>
    </xf>
    <xf borderId="7" fillId="2" fontId="15" numFmtId="0" xfId="0" applyAlignment="1" applyBorder="1" applyFont="1">
      <alignment horizontal="center"/>
    </xf>
    <xf borderId="9" fillId="2" fontId="16" numFmtId="164" xfId="0" applyAlignment="1" applyBorder="1" applyFont="1" applyNumberFormat="1">
      <alignment horizontal="center"/>
    </xf>
    <xf borderId="7" fillId="2" fontId="16" numFmtId="164" xfId="0" applyAlignment="1" applyBorder="1" applyFont="1" applyNumberFormat="1">
      <alignment horizontal="center"/>
    </xf>
    <xf borderId="0" fillId="0" fontId="17" numFmtId="0" xfId="0" applyFont="1"/>
    <xf borderId="0" fillId="0" fontId="18" numFmtId="0" xfId="0" applyFont="1"/>
    <xf borderId="8" fillId="6" fontId="11" numFmtId="0" xfId="0" applyAlignment="1" applyBorder="1" applyFont="1">
      <alignment horizontal="center"/>
    </xf>
    <xf borderId="7" fillId="7" fontId="3" numFmtId="0" xfId="0" applyAlignment="1" applyBorder="1" applyFont="1">
      <alignment horizontal="center" readingOrder="0" shrinkToFit="0" wrapText="1"/>
    </xf>
    <xf borderId="7" fillId="7" fontId="3" numFmtId="0" xfId="0" applyAlignment="1" applyBorder="1" applyFont="1">
      <alignment horizontal="center" shrinkToFit="0" wrapText="1"/>
    </xf>
    <xf borderId="7" fillId="0" fontId="18" numFmtId="0" xfId="0" applyAlignment="1" applyBorder="1" applyFont="1">
      <alignment horizontal="center" readingOrder="0" shrinkToFit="0" wrapText="1"/>
    </xf>
    <xf borderId="7" fillId="8" fontId="3" numFmtId="164" xfId="0" applyAlignment="1" applyBorder="1" applyFont="1" applyNumberFormat="1">
      <alignment horizontal="center" readingOrder="0"/>
    </xf>
    <xf borderId="7" fillId="2" fontId="8" numFmtId="0" xfId="0" applyAlignment="1" applyBorder="1" applyFont="1">
      <alignment horizontal="center" readingOrder="0" shrinkToFit="0" wrapText="1"/>
    </xf>
    <xf borderId="9" fillId="12" fontId="3" numFmtId="0" xfId="0" applyAlignment="1" applyBorder="1" applyFont="1">
      <alignment horizontal="center" readingOrder="0"/>
    </xf>
    <xf borderId="1" fillId="14" fontId="8" numFmtId="0" xfId="0" applyAlignment="1" applyBorder="1" applyFill="1" applyFont="1">
      <alignment horizontal="center" shrinkToFit="0" vertical="center" wrapText="1"/>
    </xf>
    <xf borderId="9" fillId="15" fontId="3" numFmtId="0" xfId="0" applyAlignment="1" applyBorder="1" applyFill="1" applyFont="1">
      <alignment horizontal="center"/>
    </xf>
    <xf borderId="7" fillId="15" fontId="3" numFmtId="0" xfId="0" applyAlignment="1" applyBorder="1" applyFont="1">
      <alignment horizontal="center" shrinkToFit="0" wrapText="1"/>
    </xf>
    <xf borderId="1" fillId="16" fontId="8" numFmtId="0" xfId="0" applyAlignment="1" applyBorder="1" applyFill="1" applyFont="1">
      <alignment horizontal="center" shrinkToFit="0" vertical="center" wrapText="1"/>
    </xf>
    <xf borderId="7" fillId="17" fontId="11" numFmtId="0" xfId="0" applyAlignment="1" applyBorder="1" applyFill="1" applyFont="1">
      <alignment shrinkToFit="0" wrapText="1"/>
    </xf>
    <xf borderId="7" fillId="2" fontId="8" numFmtId="0" xfId="0" applyAlignment="1" applyBorder="1" applyFont="1">
      <alignment horizontal="center"/>
    </xf>
    <xf borderId="7" fillId="2" fontId="18" numFmtId="164" xfId="0" applyAlignment="1" applyBorder="1" applyFont="1" applyNumberFormat="1">
      <alignment horizontal="center"/>
    </xf>
    <xf borderId="8" fillId="2" fontId="14" numFmtId="164" xfId="0" applyAlignment="1" applyBorder="1" applyFont="1" applyNumberFormat="1">
      <alignment horizontal="center"/>
    </xf>
    <xf borderId="1" fillId="0" fontId="6" numFmtId="0" xfId="0" applyAlignment="1" applyBorder="1" applyFont="1">
      <alignment horizontal="center" readingOrder="0" shrinkToFit="0" vertical="center" wrapText="1"/>
    </xf>
    <xf borderId="2" fillId="0" fontId="18" numFmtId="0" xfId="0" applyAlignment="1" applyBorder="1" applyFont="1">
      <alignment horizontal="center" shrinkToFit="0" vertical="center" wrapText="1"/>
    </xf>
    <xf borderId="0" fillId="0" fontId="19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>
      <pane xSplit="5.0" ySplit="8.0" topLeftCell="F9" activePane="bottomRight" state="frozen"/>
      <selection activeCell="F1" sqref="F1" pane="topRight"/>
      <selection activeCell="A9" sqref="A9" pane="bottomLeft"/>
      <selection activeCell="F9" sqref="F9" pane="bottomRight"/>
    </sheetView>
  </sheetViews>
  <sheetFormatPr customHeight="1" defaultColWidth="12.63" defaultRowHeight="15.0"/>
  <cols>
    <col customWidth="1" min="1" max="1" width="12.63"/>
    <col customWidth="1" min="2" max="2" width="12.25"/>
    <col customWidth="1" min="3" max="3" width="8.38"/>
    <col customWidth="1" min="4" max="4" width="9.63"/>
    <col customWidth="1" min="5" max="5" width="8.38"/>
    <col customWidth="1" min="6" max="6" width="7.13"/>
    <col customWidth="1" min="7" max="7" width="8.13"/>
    <col customWidth="1" min="8" max="8" width="5.38"/>
    <col customWidth="1" min="9" max="9" width="7.38"/>
    <col customWidth="1" min="10" max="12" width="6.38"/>
    <col customWidth="1" min="13" max="13" width="8.0"/>
    <col customWidth="1" min="14" max="14" width="5.88"/>
    <col customWidth="1" min="15" max="15" width="8.38"/>
    <col customWidth="1" min="16" max="16" width="5.63"/>
    <col customWidth="1" min="17" max="17" width="6.63"/>
    <col customWidth="1" min="18" max="18" width="6.38"/>
    <col customWidth="1" min="19" max="19" width="8.25"/>
    <col customWidth="1" min="20" max="20" width="6.38"/>
    <col customWidth="1" min="21" max="21" width="7.38"/>
    <col customWidth="1" min="22" max="24" width="6.38"/>
    <col customWidth="1" min="25" max="25" width="8.63"/>
    <col customWidth="1" min="26" max="26" width="6.13"/>
    <col customWidth="1" min="27" max="27" width="7.63"/>
    <col customWidth="1" min="28" max="28" width="5.38"/>
    <col customWidth="1" min="29" max="29" width="7.13"/>
    <col customWidth="1" min="30" max="30" width="6.25"/>
    <col customWidth="1" min="31" max="31" width="6.63"/>
    <col customWidth="1" min="32" max="32" width="6.38"/>
    <col customWidth="1" min="33" max="33" width="6.75"/>
  </cols>
  <sheetData>
    <row r="1" ht="15.75" customHeight="1">
      <c r="A1" s="1"/>
      <c r="B1" s="2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ht="15.75" customHeight="1">
      <c r="A2" s="1"/>
      <c r="B2" s="3"/>
      <c r="C2" s="4" t="s">
        <v>0</v>
      </c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ht="15.75" customHeight="1">
      <c r="A3" s="1"/>
      <c r="B3" s="3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ht="30.0" customHeight="1">
      <c r="A4" s="1"/>
      <c r="B4" s="5" t="s">
        <v>1</v>
      </c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ht="15.75" customHeight="1">
      <c r="A5" s="1"/>
      <c r="B5" s="6" t="s">
        <v>2</v>
      </c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ht="15.75" customHeight="1">
      <c r="A6" s="1"/>
      <c r="B6" s="6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</row>
    <row r="7" ht="15.75" customHeight="1">
      <c r="A7" s="7" t="s">
        <v>3</v>
      </c>
      <c r="B7" s="7" t="s">
        <v>4</v>
      </c>
      <c r="C7" s="7" t="s">
        <v>5</v>
      </c>
      <c r="D7" s="7" t="s">
        <v>6</v>
      </c>
      <c r="E7" s="7" t="s">
        <v>7</v>
      </c>
      <c r="F7" s="8" t="s">
        <v>8</v>
      </c>
      <c r="G7" s="9"/>
      <c r="H7" s="9"/>
      <c r="I7" s="9"/>
      <c r="J7" s="9"/>
      <c r="K7" s="10"/>
      <c r="L7" s="8" t="s">
        <v>9</v>
      </c>
      <c r="M7" s="9"/>
      <c r="N7" s="9"/>
      <c r="O7" s="9"/>
      <c r="P7" s="9"/>
      <c r="Q7" s="10"/>
      <c r="R7" s="8" t="s">
        <v>10</v>
      </c>
      <c r="S7" s="9"/>
      <c r="T7" s="9"/>
      <c r="U7" s="9"/>
      <c r="V7" s="9"/>
      <c r="W7" s="10"/>
      <c r="X7" s="8" t="s">
        <v>11</v>
      </c>
      <c r="Y7" s="9"/>
      <c r="Z7" s="9"/>
      <c r="AA7" s="9"/>
      <c r="AB7" s="9"/>
      <c r="AC7" s="10"/>
      <c r="AD7" s="11"/>
      <c r="AE7" s="11"/>
      <c r="AF7" s="11"/>
      <c r="AG7" s="11"/>
    </row>
    <row r="8" ht="25.5" customHeight="1">
      <c r="A8" s="12"/>
      <c r="B8" s="12"/>
      <c r="C8" s="12"/>
      <c r="D8" s="12"/>
      <c r="E8" s="12"/>
      <c r="F8" s="8" t="s">
        <v>12</v>
      </c>
      <c r="G8" s="10"/>
      <c r="H8" s="8" t="s">
        <v>13</v>
      </c>
      <c r="I8" s="10"/>
      <c r="J8" s="8" t="s">
        <v>14</v>
      </c>
      <c r="K8" s="10"/>
      <c r="L8" s="8" t="s">
        <v>12</v>
      </c>
      <c r="M8" s="10"/>
      <c r="N8" s="8" t="s">
        <v>13</v>
      </c>
      <c r="O8" s="10"/>
      <c r="P8" s="8" t="s">
        <v>14</v>
      </c>
      <c r="Q8" s="10"/>
      <c r="R8" s="8" t="s">
        <v>12</v>
      </c>
      <c r="S8" s="10"/>
      <c r="T8" s="8" t="s">
        <v>13</v>
      </c>
      <c r="U8" s="10"/>
      <c r="V8" s="8" t="s">
        <v>14</v>
      </c>
      <c r="W8" s="10"/>
      <c r="X8" s="8" t="s">
        <v>12</v>
      </c>
      <c r="Y8" s="10"/>
      <c r="Z8" s="8" t="s">
        <v>13</v>
      </c>
      <c r="AA8" s="10"/>
      <c r="AB8" s="8" t="s">
        <v>14</v>
      </c>
      <c r="AC8" s="10"/>
      <c r="AD8" s="11"/>
      <c r="AE8" s="11"/>
      <c r="AF8" s="11"/>
      <c r="AG8" s="11"/>
    </row>
    <row r="9" ht="24.0" customHeight="1">
      <c r="A9" s="13"/>
      <c r="B9" s="13"/>
      <c r="C9" s="13"/>
      <c r="D9" s="13"/>
      <c r="E9" s="13"/>
      <c r="F9" s="14" t="s">
        <v>15</v>
      </c>
      <c r="G9" s="14" t="s">
        <v>16</v>
      </c>
      <c r="H9" s="14" t="s">
        <v>15</v>
      </c>
      <c r="I9" s="14" t="s">
        <v>16</v>
      </c>
      <c r="J9" s="14" t="s">
        <v>15</v>
      </c>
      <c r="K9" s="14" t="s">
        <v>16</v>
      </c>
      <c r="L9" s="14" t="s">
        <v>15</v>
      </c>
      <c r="M9" s="14" t="s">
        <v>16</v>
      </c>
      <c r="N9" s="14" t="s">
        <v>15</v>
      </c>
      <c r="O9" s="14" t="s">
        <v>16</v>
      </c>
      <c r="P9" s="14" t="s">
        <v>15</v>
      </c>
      <c r="Q9" s="14" t="s">
        <v>16</v>
      </c>
      <c r="R9" s="14" t="s">
        <v>15</v>
      </c>
      <c r="S9" s="14" t="s">
        <v>16</v>
      </c>
      <c r="T9" s="14" t="s">
        <v>15</v>
      </c>
      <c r="U9" s="14" t="s">
        <v>16</v>
      </c>
      <c r="V9" s="14" t="s">
        <v>15</v>
      </c>
      <c r="W9" s="14" t="s">
        <v>16</v>
      </c>
      <c r="X9" s="14" t="s">
        <v>15</v>
      </c>
      <c r="Y9" s="14" t="s">
        <v>16</v>
      </c>
      <c r="Z9" s="14" t="s">
        <v>15</v>
      </c>
      <c r="AA9" s="14" t="s">
        <v>16</v>
      </c>
      <c r="AB9" s="14" t="s">
        <v>15</v>
      </c>
      <c r="AC9" s="14" t="s">
        <v>16</v>
      </c>
      <c r="AD9" s="15" t="s">
        <v>8</v>
      </c>
      <c r="AE9" s="15" t="s">
        <v>17</v>
      </c>
      <c r="AF9" s="15" t="s">
        <v>18</v>
      </c>
      <c r="AG9" s="16" t="s">
        <v>19</v>
      </c>
    </row>
    <row r="10" ht="15.75" customHeight="1">
      <c r="A10" s="17" t="s">
        <v>20</v>
      </c>
      <c r="B10" s="18" t="s">
        <v>21</v>
      </c>
      <c r="C10" s="19">
        <f t="shared" ref="C10:F10" si="1">SUM(C15:C17)</f>
        <v>98</v>
      </c>
      <c r="D10" s="19">
        <f t="shared" si="1"/>
        <v>0</v>
      </c>
      <c r="E10" s="19">
        <f t="shared" si="1"/>
        <v>98</v>
      </c>
      <c r="F10" s="19">
        <f t="shared" si="1"/>
        <v>45</v>
      </c>
      <c r="G10" s="20">
        <f t="shared" ref="G10:G11" si="2">F10/E10</f>
        <v>0.4591836735</v>
      </c>
      <c r="H10" s="19">
        <f>SUM(H15:H17)</f>
        <v>51</v>
      </c>
      <c r="I10" s="21">
        <f t="shared" ref="I10:I11" si="3">H10/E10</f>
        <v>0.5204081633</v>
      </c>
      <c r="J10" s="19">
        <f>SUM(J15:J17)</f>
        <v>2</v>
      </c>
      <c r="K10" s="21">
        <f t="shared" ref="K10:K11" si="4">J10/E10</f>
        <v>0.02040816327</v>
      </c>
      <c r="L10" s="19">
        <f>SUM(L15:L17)</f>
        <v>41</v>
      </c>
      <c r="M10" s="21">
        <f t="shared" ref="M10:M11" si="5">L10/E10</f>
        <v>0.4183673469</v>
      </c>
      <c r="N10" s="19">
        <f>SUM(N15:N17)</f>
        <v>55</v>
      </c>
      <c r="O10" s="21">
        <f t="shared" ref="O10:O11" si="6">N10/E10</f>
        <v>0.5612244898</v>
      </c>
      <c r="P10" s="19">
        <f>SUM(P15:P17)</f>
        <v>2</v>
      </c>
      <c r="Q10" s="21">
        <f t="shared" ref="Q10:Q11" si="7">P10/E10</f>
        <v>0.02040816327</v>
      </c>
      <c r="R10" s="19">
        <f>SUM(R15:R17)</f>
        <v>45</v>
      </c>
      <c r="S10" s="21">
        <f t="shared" ref="S10:S11" si="8">R10/E10</f>
        <v>0.4591836735</v>
      </c>
      <c r="T10" s="19">
        <f>SUM(T15:T17)</f>
        <v>53</v>
      </c>
      <c r="U10" s="21">
        <f t="shared" ref="U10:U11" si="9">T10/E10</f>
        <v>0.5408163265</v>
      </c>
      <c r="V10" s="19">
        <f>SUM(V15:V17)</f>
        <v>0</v>
      </c>
      <c r="W10" s="21">
        <f t="shared" ref="W10:W11" si="10">V10/E10</f>
        <v>0</v>
      </c>
      <c r="X10" s="19">
        <f>SUM(X15:X17)</f>
        <v>0</v>
      </c>
      <c r="Y10" s="21">
        <f t="shared" ref="Y10:Y11" si="11">X10/E10</f>
        <v>0</v>
      </c>
      <c r="Z10" s="19">
        <f>SUM(Z15:Z17)</f>
        <v>0</v>
      </c>
      <c r="AA10" s="21">
        <f t="shared" ref="AA10:AA11" si="12">Z10/E10</f>
        <v>0</v>
      </c>
      <c r="AB10" s="19">
        <f>SUM(AB15:AB17)</f>
        <v>0</v>
      </c>
      <c r="AC10" s="21">
        <f t="shared" ref="AC10:AC11" si="13">AB10/E10</f>
        <v>0</v>
      </c>
      <c r="AD10" s="22">
        <f t="shared" ref="AD10:AD55" si="14">SUM(F10,H10,J10)</f>
        <v>98</v>
      </c>
      <c r="AE10" s="22">
        <f t="shared" ref="AE10:AE55" si="15">SUM(L10,N10,P10)</f>
        <v>98</v>
      </c>
      <c r="AF10" s="22">
        <f t="shared" ref="AF10:AF65" si="16">SUM(R10,T10,V10)</f>
        <v>98</v>
      </c>
      <c r="AG10" s="22">
        <f t="shared" ref="AG10:AG65" si="17">SUM(X10,Z10,AB10)</f>
        <v>0</v>
      </c>
    </row>
    <row r="11" ht="15.75" customHeight="1">
      <c r="A11" s="12"/>
      <c r="B11" s="23" t="s">
        <v>22</v>
      </c>
      <c r="C11" s="24">
        <v>127.0</v>
      </c>
      <c r="D11" s="25">
        <v>2.0</v>
      </c>
      <c r="E11" s="25">
        <f>C11-D11</f>
        <v>125</v>
      </c>
      <c r="F11" s="25">
        <v>55.0</v>
      </c>
      <c r="G11" s="26">
        <f t="shared" si="2"/>
        <v>0.44</v>
      </c>
      <c r="H11" s="25">
        <v>67.0</v>
      </c>
      <c r="I11" s="27">
        <f t="shared" si="3"/>
        <v>0.536</v>
      </c>
      <c r="J11" s="25">
        <v>3.0</v>
      </c>
      <c r="K11" s="27">
        <f t="shared" si="4"/>
        <v>0.024</v>
      </c>
      <c r="L11" s="25">
        <v>41.0</v>
      </c>
      <c r="M11" s="27">
        <f t="shared" si="5"/>
        <v>0.328</v>
      </c>
      <c r="N11" s="25">
        <v>81.0</v>
      </c>
      <c r="O11" s="27">
        <f t="shared" si="6"/>
        <v>0.648</v>
      </c>
      <c r="P11" s="25">
        <v>3.0</v>
      </c>
      <c r="Q11" s="27">
        <f t="shared" si="7"/>
        <v>0.024</v>
      </c>
      <c r="R11" s="25">
        <v>12.0</v>
      </c>
      <c r="S11" s="27">
        <f t="shared" si="8"/>
        <v>0.096</v>
      </c>
      <c r="T11" s="25">
        <v>19.0</v>
      </c>
      <c r="U11" s="27">
        <f t="shared" si="9"/>
        <v>0.152</v>
      </c>
      <c r="V11" s="25">
        <v>3.0</v>
      </c>
      <c r="W11" s="27">
        <f t="shared" si="10"/>
        <v>0.024</v>
      </c>
      <c r="X11" s="25"/>
      <c r="Y11" s="27">
        <f t="shared" si="11"/>
        <v>0</v>
      </c>
      <c r="Z11" s="25"/>
      <c r="AA11" s="27">
        <f t="shared" si="12"/>
        <v>0</v>
      </c>
      <c r="AB11" s="25"/>
      <c r="AC11" s="27">
        <f t="shared" si="13"/>
        <v>0</v>
      </c>
      <c r="AD11" s="22">
        <f t="shared" si="14"/>
        <v>125</v>
      </c>
      <c r="AE11" s="22">
        <f t="shared" si="15"/>
        <v>125</v>
      </c>
      <c r="AF11" s="22">
        <f t="shared" si="16"/>
        <v>34</v>
      </c>
      <c r="AG11" s="22">
        <f t="shared" si="17"/>
        <v>0</v>
      </c>
    </row>
    <row r="12" ht="15.75" customHeight="1">
      <c r="A12" s="12"/>
      <c r="B12" s="23" t="s">
        <v>23</v>
      </c>
      <c r="C12" s="24">
        <f t="shared" ref="C12:AC12" si="18">C10-C11</f>
        <v>-29</v>
      </c>
      <c r="D12" s="24">
        <f t="shared" si="18"/>
        <v>-2</v>
      </c>
      <c r="E12" s="24">
        <f t="shared" si="18"/>
        <v>-27</v>
      </c>
      <c r="F12" s="24">
        <f t="shared" si="18"/>
        <v>-10</v>
      </c>
      <c r="G12" s="28">
        <f t="shared" si="18"/>
        <v>0.01918367347</v>
      </c>
      <c r="H12" s="24">
        <f t="shared" si="18"/>
        <v>-16</v>
      </c>
      <c r="I12" s="28">
        <f t="shared" si="18"/>
        <v>-0.01559183673</v>
      </c>
      <c r="J12" s="24">
        <f t="shared" si="18"/>
        <v>-1</v>
      </c>
      <c r="K12" s="28">
        <f t="shared" si="18"/>
        <v>-0.003591836735</v>
      </c>
      <c r="L12" s="24">
        <f t="shared" si="18"/>
        <v>0</v>
      </c>
      <c r="M12" s="28">
        <f t="shared" si="18"/>
        <v>0.09036734694</v>
      </c>
      <c r="N12" s="24">
        <f t="shared" si="18"/>
        <v>-26</v>
      </c>
      <c r="O12" s="28">
        <f t="shared" si="18"/>
        <v>-0.0867755102</v>
      </c>
      <c r="P12" s="24">
        <f t="shared" si="18"/>
        <v>-1</v>
      </c>
      <c r="Q12" s="28">
        <f t="shared" si="18"/>
        <v>-0.003591836735</v>
      </c>
      <c r="R12" s="24">
        <f t="shared" si="18"/>
        <v>33</v>
      </c>
      <c r="S12" s="28">
        <f t="shared" si="18"/>
        <v>0.3631836735</v>
      </c>
      <c r="T12" s="24">
        <f t="shared" si="18"/>
        <v>34</v>
      </c>
      <c r="U12" s="28">
        <f t="shared" si="18"/>
        <v>0.3888163265</v>
      </c>
      <c r="V12" s="24">
        <f t="shared" si="18"/>
        <v>-3</v>
      </c>
      <c r="W12" s="28">
        <f t="shared" si="18"/>
        <v>-0.024</v>
      </c>
      <c r="X12" s="24">
        <f t="shared" si="18"/>
        <v>0</v>
      </c>
      <c r="Y12" s="28">
        <f t="shared" si="18"/>
        <v>0</v>
      </c>
      <c r="Z12" s="24">
        <f t="shared" si="18"/>
        <v>0</v>
      </c>
      <c r="AA12" s="28">
        <f t="shared" si="18"/>
        <v>0</v>
      </c>
      <c r="AB12" s="24">
        <f t="shared" si="18"/>
        <v>0</v>
      </c>
      <c r="AC12" s="28">
        <f t="shared" si="18"/>
        <v>0</v>
      </c>
      <c r="AD12" s="22">
        <f t="shared" si="14"/>
        <v>-27</v>
      </c>
      <c r="AE12" s="22">
        <f t="shared" si="15"/>
        <v>-27</v>
      </c>
      <c r="AF12" s="22">
        <f t="shared" si="16"/>
        <v>64</v>
      </c>
      <c r="AG12" s="22">
        <f t="shared" si="17"/>
        <v>0</v>
      </c>
    </row>
    <row r="13" ht="15.75" customHeight="1">
      <c r="A13" s="12"/>
      <c r="B13" s="29" t="s">
        <v>24</v>
      </c>
      <c r="C13" s="30">
        <v>98.0</v>
      </c>
      <c r="D13" s="30">
        <v>0.0</v>
      </c>
      <c r="E13" s="30">
        <v>98.0</v>
      </c>
      <c r="F13" s="30">
        <v>44.0</v>
      </c>
      <c r="G13" s="31">
        <f>F13/E13</f>
        <v>0.4489795918</v>
      </c>
      <c r="H13" s="30">
        <v>52.0</v>
      </c>
      <c r="I13" s="32">
        <f>H13/E13</f>
        <v>0.5306122449</v>
      </c>
      <c r="J13" s="30">
        <v>2.0</v>
      </c>
      <c r="K13" s="32">
        <f>J13/E13</f>
        <v>0.02040816327</v>
      </c>
      <c r="L13" s="30">
        <v>40.0</v>
      </c>
      <c r="M13" s="32">
        <f>L13/E13</f>
        <v>0.4081632653</v>
      </c>
      <c r="N13" s="30">
        <v>56.0</v>
      </c>
      <c r="O13" s="32">
        <f>N13/E13</f>
        <v>0.5714285714</v>
      </c>
      <c r="P13" s="30">
        <v>2.0</v>
      </c>
      <c r="Q13" s="32">
        <f>P13/E13</f>
        <v>0.02040816327</v>
      </c>
      <c r="R13" s="30">
        <v>45.0</v>
      </c>
      <c r="S13" s="32">
        <f>R13/E13</f>
        <v>0.4591836735</v>
      </c>
      <c r="T13" s="30">
        <v>53.0</v>
      </c>
      <c r="U13" s="32">
        <f>T13/E13</f>
        <v>0.5408163265</v>
      </c>
      <c r="V13" s="30">
        <v>0.0</v>
      </c>
      <c r="W13" s="32">
        <f>V13/E13</f>
        <v>0</v>
      </c>
      <c r="X13" s="33"/>
      <c r="Y13" s="32">
        <f>X13/E13</f>
        <v>0</v>
      </c>
      <c r="Z13" s="33"/>
      <c r="AA13" s="32">
        <f>Z13/E13</f>
        <v>0</v>
      </c>
      <c r="AB13" s="33"/>
      <c r="AC13" s="32">
        <f>AB13/E13</f>
        <v>0</v>
      </c>
      <c r="AD13" s="22">
        <f t="shared" si="14"/>
        <v>98</v>
      </c>
      <c r="AE13" s="22">
        <f t="shared" si="15"/>
        <v>98</v>
      </c>
      <c r="AF13" s="22">
        <f t="shared" si="16"/>
        <v>98</v>
      </c>
      <c r="AG13" s="22">
        <f t="shared" si="17"/>
        <v>0</v>
      </c>
    </row>
    <row r="14" ht="15.75" customHeight="1">
      <c r="A14" s="12"/>
      <c r="B14" s="29" t="s">
        <v>23</v>
      </c>
      <c r="C14" s="30">
        <f t="shared" ref="C14:AC14" si="19">C10-C13</f>
        <v>0</v>
      </c>
      <c r="D14" s="30">
        <f t="shared" si="19"/>
        <v>0</v>
      </c>
      <c r="E14" s="30">
        <f t="shared" si="19"/>
        <v>0</v>
      </c>
      <c r="F14" s="30">
        <f t="shared" si="19"/>
        <v>1</v>
      </c>
      <c r="G14" s="31">
        <f t="shared" si="19"/>
        <v>0.01020408163</v>
      </c>
      <c r="H14" s="30">
        <f t="shared" si="19"/>
        <v>-1</v>
      </c>
      <c r="I14" s="31">
        <f t="shared" si="19"/>
        <v>-0.01020408163</v>
      </c>
      <c r="J14" s="30">
        <f t="shared" si="19"/>
        <v>0</v>
      </c>
      <c r="K14" s="31">
        <f t="shared" si="19"/>
        <v>0</v>
      </c>
      <c r="L14" s="30">
        <f t="shared" si="19"/>
        <v>1</v>
      </c>
      <c r="M14" s="31">
        <f t="shared" si="19"/>
        <v>0.01020408163</v>
      </c>
      <c r="N14" s="30">
        <f t="shared" si="19"/>
        <v>-1</v>
      </c>
      <c r="O14" s="31">
        <f t="shared" si="19"/>
        <v>-0.01020408163</v>
      </c>
      <c r="P14" s="30">
        <f t="shared" si="19"/>
        <v>0</v>
      </c>
      <c r="Q14" s="31">
        <f t="shared" si="19"/>
        <v>0</v>
      </c>
      <c r="R14" s="30">
        <f t="shared" si="19"/>
        <v>0</v>
      </c>
      <c r="S14" s="31">
        <f t="shared" si="19"/>
        <v>0</v>
      </c>
      <c r="T14" s="30">
        <f t="shared" si="19"/>
        <v>0</v>
      </c>
      <c r="U14" s="31">
        <f t="shared" si="19"/>
        <v>0</v>
      </c>
      <c r="V14" s="30">
        <f t="shared" si="19"/>
        <v>0</v>
      </c>
      <c r="W14" s="31">
        <f t="shared" si="19"/>
        <v>0</v>
      </c>
      <c r="X14" s="30">
        <f t="shared" si="19"/>
        <v>0</v>
      </c>
      <c r="Y14" s="31">
        <f t="shared" si="19"/>
        <v>0</v>
      </c>
      <c r="Z14" s="30">
        <f t="shared" si="19"/>
        <v>0</v>
      </c>
      <c r="AA14" s="31">
        <f t="shared" si="19"/>
        <v>0</v>
      </c>
      <c r="AB14" s="30">
        <f t="shared" si="19"/>
        <v>0</v>
      </c>
      <c r="AC14" s="31">
        <f t="shared" si="19"/>
        <v>0</v>
      </c>
      <c r="AD14" s="22">
        <f t="shared" si="14"/>
        <v>0</v>
      </c>
      <c r="AE14" s="22">
        <f t="shared" si="15"/>
        <v>0</v>
      </c>
      <c r="AF14" s="22">
        <f t="shared" si="16"/>
        <v>0</v>
      </c>
      <c r="AG14" s="22">
        <f t="shared" si="17"/>
        <v>0</v>
      </c>
    </row>
    <row r="15" ht="15.75" customHeight="1">
      <c r="A15" s="12"/>
      <c r="B15" s="34" t="s">
        <v>25</v>
      </c>
      <c r="C15" s="35">
        <v>34.0</v>
      </c>
      <c r="D15" s="36">
        <v>0.0</v>
      </c>
      <c r="E15" s="36">
        <f t="shared" ref="E15:E17" si="20">C15-D15</f>
        <v>34</v>
      </c>
      <c r="F15" s="37">
        <v>16.0</v>
      </c>
      <c r="G15" s="38">
        <f t="shared" ref="G15:G19" si="21">F15/E15</f>
        <v>0.4705882353</v>
      </c>
      <c r="H15" s="37">
        <v>18.0</v>
      </c>
      <c r="I15" s="39">
        <f t="shared" ref="I15:I19" si="22">H15/E15</f>
        <v>0.5294117647</v>
      </c>
      <c r="J15" s="37">
        <v>0.0</v>
      </c>
      <c r="K15" s="39">
        <f t="shared" ref="K15:K19" si="23">J15/E15</f>
        <v>0</v>
      </c>
      <c r="L15" s="37">
        <v>15.0</v>
      </c>
      <c r="M15" s="39">
        <f t="shared" ref="M15:M19" si="24">L15/E15</f>
        <v>0.4411764706</v>
      </c>
      <c r="N15" s="37">
        <v>19.0</v>
      </c>
      <c r="O15" s="39">
        <f t="shared" ref="O15:O19" si="25">N15/E15</f>
        <v>0.5588235294</v>
      </c>
      <c r="P15" s="37">
        <v>0.0</v>
      </c>
      <c r="Q15" s="39">
        <f t="shared" ref="Q15:Q19" si="26">P15/E15</f>
        <v>0</v>
      </c>
      <c r="R15" s="37">
        <v>16.0</v>
      </c>
      <c r="S15" s="39">
        <f t="shared" ref="S15:S19" si="27">R15/E15</f>
        <v>0.4705882353</v>
      </c>
      <c r="T15" s="37">
        <v>18.0</v>
      </c>
      <c r="U15" s="39">
        <f t="shared" ref="U15:U19" si="28">T15/E15</f>
        <v>0.5294117647</v>
      </c>
      <c r="V15" s="37">
        <v>0.0</v>
      </c>
      <c r="W15" s="39">
        <f t="shared" ref="W15:W19" si="29">V15/E15</f>
        <v>0</v>
      </c>
      <c r="X15" s="40"/>
      <c r="Y15" s="39">
        <f t="shared" ref="Y15:Y19" si="30">X15/E15</f>
        <v>0</v>
      </c>
      <c r="Z15" s="40"/>
      <c r="AA15" s="39">
        <f t="shared" ref="AA15:AA19" si="31">Z15/E15</f>
        <v>0</v>
      </c>
      <c r="AB15" s="40"/>
      <c r="AC15" s="39">
        <f t="shared" ref="AC15:AC19" si="32">AB15/E15</f>
        <v>0</v>
      </c>
      <c r="AD15" s="41">
        <f t="shared" si="14"/>
        <v>34</v>
      </c>
      <c r="AE15" s="41">
        <f t="shared" si="15"/>
        <v>34</v>
      </c>
      <c r="AF15" s="22">
        <f t="shared" si="16"/>
        <v>34</v>
      </c>
      <c r="AG15" s="22">
        <f t="shared" si="17"/>
        <v>0</v>
      </c>
    </row>
    <row r="16" ht="15.75" customHeight="1">
      <c r="A16" s="12"/>
      <c r="B16" s="34" t="s">
        <v>26</v>
      </c>
      <c r="C16" s="35">
        <v>32.0</v>
      </c>
      <c r="D16" s="36">
        <v>0.0</v>
      </c>
      <c r="E16" s="36">
        <f t="shared" si="20"/>
        <v>32</v>
      </c>
      <c r="F16" s="37">
        <v>15.0</v>
      </c>
      <c r="G16" s="38">
        <f t="shared" si="21"/>
        <v>0.46875</v>
      </c>
      <c r="H16" s="37">
        <v>16.0</v>
      </c>
      <c r="I16" s="39">
        <f t="shared" si="22"/>
        <v>0.5</v>
      </c>
      <c r="J16" s="37">
        <v>1.0</v>
      </c>
      <c r="K16" s="39">
        <f t="shared" si="23"/>
        <v>0.03125</v>
      </c>
      <c r="L16" s="37">
        <v>13.0</v>
      </c>
      <c r="M16" s="39">
        <f t="shared" si="24"/>
        <v>0.40625</v>
      </c>
      <c r="N16" s="37">
        <v>18.0</v>
      </c>
      <c r="O16" s="39">
        <f t="shared" si="25"/>
        <v>0.5625</v>
      </c>
      <c r="P16" s="37">
        <v>1.0</v>
      </c>
      <c r="Q16" s="39">
        <f t="shared" si="26"/>
        <v>0.03125</v>
      </c>
      <c r="R16" s="37">
        <v>15.0</v>
      </c>
      <c r="S16" s="39">
        <f t="shared" si="27"/>
        <v>0.46875</v>
      </c>
      <c r="T16" s="37">
        <v>17.0</v>
      </c>
      <c r="U16" s="39">
        <f t="shared" si="28"/>
        <v>0.53125</v>
      </c>
      <c r="V16" s="37">
        <v>0.0</v>
      </c>
      <c r="W16" s="39">
        <f t="shared" si="29"/>
        <v>0</v>
      </c>
      <c r="X16" s="40"/>
      <c r="Y16" s="39">
        <f t="shared" si="30"/>
        <v>0</v>
      </c>
      <c r="Z16" s="40"/>
      <c r="AA16" s="39">
        <f t="shared" si="31"/>
        <v>0</v>
      </c>
      <c r="AB16" s="40"/>
      <c r="AC16" s="39">
        <f t="shared" si="32"/>
        <v>0</v>
      </c>
      <c r="AD16" s="41">
        <f t="shared" si="14"/>
        <v>32</v>
      </c>
      <c r="AE16" s="41">
        <f t="shared" si="15"/>
        <v>32</v>
      </c>
      <c r="AF16" s="22">
        <f t="shared" si="16"/>
        <v>32</v>
      </c>
      <c r="AG16" s="22">
        <f t="shared" si="17"/>
        <v>0</v>
      </c>
    </row>
    <row r="17" ht="15.75" customHeight="1">
      <c r="A17" s="13"/>
      <c r="B17" s="34" t="s">
        <v>27</v>
      </c>
      <c r="C17" s="35">
        <v>32.0</v>
      </c>
      <c r="D17" s="36">
        <v>0.0</v>
      </c>
      <c r="E17" s="36">
        <f t="shared" si="20"/>
        <v>32</v>
      </c>
      <c r="F17" s="37">
        <v>14.0</v>
      </c>
      <c r="G17" s="38">
        <f t="shared" si="21"/>
        <v>0.4375</v>
      </c>
      <c r="H17" s="37">
        <v>17.0</v>
      </c>
      <c r="I17" s="39">
        <f t="shared" si="22"/>
        <v>0.53125</v>
      </c>
      <c r="J17" s="37">
        <v>1.0</v>
      </c>
      <c r="K17" s="39">
        <f t="shared" si="23"/>
        <v>0.03125</v>
      </c>
      <c r="L17" s="37">
        <v>13.0</v>
      </c>
      <c r="M17" s="39">
        <f t="shared" si="24"/>
        <v>0.40625</v>
      </c>
      <c r="N17" s="37">
        <v>18.0</v>
      </c>
      <c r="O17" s="39">
        <f t="shared" si="25"/>
        <v>0.5625</v>
      </c>
      <c r="P17" s="37">
        <v>1.0</v>
      </c>
      <c r="Q17" s="39">
        <f t="shared" si="26"/>
        <v>0.03125</v>
      </c>
      <c r="R17" s="37">
        <v>14.0</v>
      </c>
      <c r="S17" s="39">
        <f t="shared" si="27"/>
        <v>0.4375</v>
      </c>
      <c r="T17" s="37">
        <v>18.0</v>
      </c>
      <c r="U17" s="39">
        <f t="shared" si="28"/>
        <v>0.5625</v>
      </c>
      <c r="V17" s="42"/>
      <c r="W17" s="39">
        <f t="shared" si="29"/>
        <v>0</v>
      </c>
      <c r="X17" s="40"/>
      <c r="Y17" s="39">
        <f t="shared" si="30"/>
        <v>0</v>
      </c>
      <c r="Z17" s="40"/>
      <c r="AA17" s="39">
        <f t="shared" si="31"/>
        <v>0</v>
      </c>
      <c r="AB17" s="40"/>
      <c r="AC17" s="39">
        <f t="shared" si="32"/>
        <v>0</v>
      </c>
      <c r="AD17" s="41">
        <f t="shared" si="14"/>
        <v>32</v>
      </c>
      <c r="AE17" s="41">
        <f t="shared" si="15"/>
        <v>32</v>
      </c>
      <c r="AF17" s="22">
        <f t="shared" si="16"/>
        <v>32</v>
      </c>
      <c r="AG17" s="22">
        <f t="shared" si="17"/>
        <v>0</v>
      </c>
    </row>
    <row r="18" ht="15.75" customHeight="1">
      <c r="A18" s="43" t="s">
        <v>28</v>
      </c>
      <c r="B18" s="44" t="s">
        <v>29</v>
      </c>
      <c r="C18" s="45">
        <f t="shared" ref="C18:F18" si="33">SUM(C26+C25+C24+C23)</f>
        <v>123</v>
      </c>
      <c r="D18" s="45">
        <f t="shared" si="33"/>
        <v>2</v>
      </c>
      <c r="E18" s="45">
        <f t="shared" si="33"/>
        <v>121</v>
      </c>
      <c r="F18" s="46">
        <f t="shared" si="33"/>
        <v>54</v>
      </c>
      <c r="G18" s="20">
        <f t="shared" si="21"/>
        <v>0.4462809917</v>
      </c>
      <c r="H18" s="46">
        <f>SUM(H26+H25+H24+H23)</f>
        <v>66</v>
      </c>
      <c r="I18" s="47">
        <f t="shared" si="22"/>
        <v>0.5454545455</v>
      </c>
      <c r="J18" s="46">
        <f>SUM(J26+J25+J24+J23)</f>
        <v>1</v>
      </c>
      <c r="K18" s="47">
        <f t="shared" si="23"/>
        <v>0.00826446281</v>
      </c>
      <c r="L18" s="46">
        <f>SUM(L26+L25+L24+L23)</f>
        <v>49</v>
      </c>
      <c r="M18" s="47">
        <f t="shared" si="24"/>
        <v>0.4049586777</v>
      </c>
      <c r="N18" s="46">
        <f>SUM(N26+N25+N24+N23)</f>
        <v>71</v>
      </c>
      <c r="O18" s="47">
        <f t="shared" si="25"/>
        <v>0.5867768595</v>
      </c>
      <c r="P18" s="46">
        <f>SUM(P26+P25+P24+P23)</f>
        <v>1</v>
      </c>
      <c r="Q18" s="47">
        <f t="shared" si="26"/>
        <v>0.00826446281</v>
      </c>
      <c r="R18" s="46">
        <f>SUM(R26+R25+R24+R23)</f>
        <v>55</v>
      </c>
      <c r="S18" s="47">
        <f t="shared" si="27"/>
        <v>0.4545454545</v>
      </c>
      <c r="T18" s="46">
        <f>SUM(T26+T25+T24+T23)</f>
        <v>66</v>
      </c>
      <c r="U18" s="47">
        <f t="shared" si="28"/>
        <v>0.5454545455</v>
      </c>
      <c r="V18" s="46">
        <f>SUM(V26+V25+V24+V23)</f>
        <v>0</v>
      </c>
      <c r="W18" s="47">
        <f t="shared" si="29"/>
        <v>0</v>
      </c>
      <c r="X18" s="46">
        <f>SUM(X26+X25+X24+X23)</f>
        <v>0</v>
      </c>
      <c r="Y18" s="47">
        <f t="shared" si="30"/>
        <v>0</v>
      </c>
      <c r="Z18" s="46">
        <f>SUM(Z26+Z25+Z24+Z23)</f>
        <v>0</v>
      </c>
      <c r="AA18" s="47">
        <f t="shared" si="31"/>
        <v>0</v>
      </c>
      <c r="AB18" s="46">
        <f>SUM(AB26+AB25+AB24+AB23)</f>
        <v>0</v>
      </c>
      <c r="AC18" s="47">
        <f t="shared" si="32"/>
        <v>0</v>
      </c>
      <c r="AD18" s="22">
        <f t="shared" si="14"/>
        <v>121</v>
      </c>
      <c r="AE18" s="22">
        <f t="shared" si="15"/>
        <v>121</v>
      </c>
      <c r="AF18" s="22">
        <f t="shared" si="16"/>
        <v>121</v>
      </c>
      <c r="AG18" s="22">
        <f t="shared" si="17"/>
        <v>0</v>
      </c>
    </row>
    <row r="19" ht="15.75" customHeight="1">
      <c r="A19" s="12"/>
      <c r="B19" s="23" t="s">
        <v>22</v>
      </c>
      <c r="C19" s="24">
        <v>116.0</v>
      </c>
      <c r="D19" s="25">
        <v>0.0</v>
      </c>
      <c r="E19" s="25">
        <v>116.0</v>
      </c>
      <c r="F19" s="25">
        <v>42.0</v>
      </c>
      <c r="G19" s="26">
        <f t="shared" si="21"/>
        <v>0.3620689655</v>
      </c>
      <c r="H19" s="25">
        <v>73.0</v>
      </c>
      <c r="I19" s="27">
        <f t="shared" si="22"/>
        <v>0.6293103448</v>
      </c>
      <c r="J19" s="25">
        <v>1.0</v>
      </c>
      <c r="K19" s="27">
        <f t="shared" si="23"/>
        <v>0.008620689655</v>
      </c>
      <c r="L19" s="25">
        <v>26.0</v>
      </c>
      <c r="M19" s="27">
        <f t="shared" si="24"/>
        <v>0.224137931</v>
      </c>
      <c r="N19" s="25">
        <v>89.0</v>
      </c>
      <c r="O19" s="27">
        <f t="shared" si="25"/>
        <v>0.7672413793</v>
      </c>
      <c r="P19" s="25">
        <v>1.0</v>
      </c>
      <c r="Q19" s="27">
        <f t="shared" si="26"/>
        <v>0.008620689655</v>
      </c>
      <c r="R19" s="25">
        <v>52.0</v>
      </c>
      <c r="S19" s="27">
        <f t="shared" si="27"/>
        <v>0.4482758621</v>
      </c>
      <c r="T19" s="25">
        <v>64.0</v>
      </c>
      <c r="U19" s="27">
        <f t="shared" si="28"/>
        <v>0.5517241379</v>
      </c>
      <c r="V19" s="25">
        <v>0.0</v>
      </c>
      <c r="W19" s="27">
        <f t="shared" si="29"/>
        <v>0</v>
      </c>
      <c r="X19" s="25"/>
      <c r="Y19" s="27">
        <f t="shared" si="30"/>
        <v>0</v>
      </c>
      <c r="Z19" s="25"/>
      <c r="AA19" s="27">
        <f t="shared" si="31"/>
        <v>0</v>
      </c>
      <c r="AB19" s="25"/>
      <c r="AC19" s="27">
        <f t="shared" si="32"/>
        <v>0</v>
      </c>
      <c r="AD19" s="22">
        <f t="shared" si="14"/>
        <v>116</v>
      </c>
      <c r="AE19" s="22">
        <f t="shared" si="15"/>
        <v>116</v>
      </c>
      <c r="AF19" s="22">
        <f t="shared" si="16"/>
        <v>116</v>
      </c>
      <c r="AG19" s="22">
        <f t="shared" si="17"/>
        <v>0</v>
      </c>
    </row>
    <row r="20" ht="15.75" customHeight="1">
      <c r="A20" s="12"/>
      <c r="B20" s="23" t="s">
        <v>23</v>
      </c>
      <c r="C20" s="24">
        <f t="shared" ref="C20:AC20" si="34">C18-C19</f>
        <v>7</v>
      </c>
      <c r="D20" s="24">
        <f t="shared" si="34"/>
        <v>2</v>
      </c>
      <c r="E20" s="24">
        <f t="shared" si="34"/>
        <v>5</v>
      </c>
      <c r="F20" s="24">
        <f t="shared" si="34"/>
        <v>12</v>
      </c>
      <c r="G20" s="28">
        <f t="shared" si="34"/>
        <v>0.08421202622</v>
      </c>
      <c r="H20" s="24">
        <f t="shared" si="34"/>
        <v>-7</v>
      </c>
      <c r="I20" s="28">
        <f t="shared" si="34"/>
        <v>-0.08385579937</v>
      </c>
      <c r="J20" s="24">
        <f t="shared" si="34"/>
        <v>0</v>
      </c>
      <c r="K20" s="28">
        <f t="shared" si="34"/>
        <v>-0.0003562268453</v>
      </c>
      <c r="L20" s="24">
        <f t="shared" si="34"/>
        <v>23</v>
      </c>
      <c r="M20" s="28">
        <f t="shared" si="34"/>
        <v>0.1808207467</v>
      </c>
      <c r="N20" s="24">
        <f t="shared" si="34"/>
        <v>-18</v>
      </c>
      <c r="O20" s="28">
        <f t="shared" si="34"/>
        <v>-0.1804645198</v>
      </c>
      <c r="P20" s="24">
        <f t="shared" si="34"/>
        <v>0</v>
      </c>
      <c r="Q20" s="28">
        <f t="shared" si="34"/>
        <v>-0.0003562268453</v>
      </c>
      <c r="R20" s="24">
        <f t="shared" si="34"/>
        <v>3</v>
      </c>
      <c r="S20" s="28">
        <f t="shared" si="34"/>
        <v>0.006269592476</v>
      </c>
      <c r="T20" s="24">
        <f t="shared" si="34"/>
        <v>2</v>
      </c>
      <c r="U20" s="28">
        <f t="shared" si="34"/>
        <v>-0.006269592476</v>
      </c>
      <c r="V20" s="24">
        <f t="shared" si="34"/>
        <v>0</v>
      </c>
      <c r="W20" s="28">
        <f t="shared" si="34"/>
        <v>0</v>
      </c>
      <c r="X20" s="24">
        <f t="shared" si="34"/>
        <v>0</v>
      </c>
      <c r="Y20" s="28">
        <f t="shared" si="34"/>
        <v>0</v>
      </c>
      <c r="Z20" s="24">
        <f t="shared" si="34"/>
        <v>0</v>
      </c>
      <c r="AA20" s="28">
        <f t="shared" si="34"/>
        <v>0</v>
      </c>
      <c r="AB20" s="24">
        <f t="shared" si="34"/>
        <v>0</v>
      </c>
      <c r="AC20" s="28">
        <f t="shared" si="34"/>
        <v>0</v>
      </c>
      <c r="AD20" s="22">
        <f t="shared" si="14"/>
        <v>5</v>
      </c>
      <c r="AE20" s="22">
        <f t="shared" si="15"/>
        <v>5</v>
      </c>
      <c r="AF20" s="22">
        <f t="shared" si="16"/>
        <v>5</v>
      </c>
      <c r="AG20" s="22">
        <f t="shared" si="17"/>
        <v>0</v>
      </c>
    </row>
    <row r="21" ht="15.75" customHeight="1">
      <c r="A21" s="12"/>
      <c r="B21" s="29" t="s">
        <v>24</v>
      </c>
      <c r="C21" s="30">
        <v>123.0</v>
      </c>
      <c r="D21" s="30">
        <v>2.0</v>
      </c>
      <c r="E21" s="30">
        <v>121.0</v>
      </c>
      <c r="F21" s="30">
        <v>54.0</v>
      </c>
      <c r="G21" s="31">
        <f>F21/E21</f>
        <v>0.4462809917</v>
      </c>
      <c r="H21" s="30">
        <v>65.0</v>
      </c>
      <c r="I21" s="32">
        <f>H21/E21</f>
        <v>0.5371900826</v>
      </c>
      <c r="J21" s="30">
        <v>2.0</v>
      </c>
      <c r="K21" s="32">
        <f>J21/E21</f>
        <v>0.01652892562</v>
      </c>
      <c r="L21" s="30">
        <v>49.0</v>
      </c>
      <c r="M21" s="32">
        <f>L21/E21</f>
        <v>0.4049586777</v>
      </c>
      <c r="N21" s="30">
        <v>70.0</v>
      </c>
      <c r="O21" s="32">
        <f>N21/E21</f>
        <v>0.5785123967</v>
      </c>
      <c r="P21" s="30">
        <v>2.0</v>
      </c>
      <c r="Q21" s="32">
        <f>P21/E21</f>
        <v>0.01652892562</v>
      </c>
      <c r="R21" s="30">
        <v>55.0</v>
      </c>
      <c r="S21" s="32">
        <f>R21/E21</f>
        <v>0.4545454545</v>
      </c>
      <c r="T21" s="30">
        <v>66.0</v>
      </c>
      <c r="U21" s="32">
        <f>T21/E21</f>
        <v>0.5454545455</v>
      </c>
      <c r="V21" s="30">
        <v>0.0</v>
      </c>
      <c r="W21" s="32">
        <f>V21/E21</f>
        <v>0</v>
      </c>
      <c r="X21" s="33"/>
      <c r="Y21" s="32">
        <f>X21/E21</f>
        <v>0</v>
      </c>
      <c r="Z21" s="33"/>
      <c r="AA21" s="32">
        <f>Z21/E21</f>
        <v>0</v>
      </c>
      <c r="AB21" s="33"/>
      <c r="AC21" s="32">
        <f>AB21/E21</f>
        <v>0</v>
      </c>
      <c r="AD21" s="22">
        <f t="shared" si="14"/>
        <v>121</v>
      </c>
      <c r="AE21" s="22">
        <f t="shared" si="15"/>
        <v>121</v>
      </c>
      <c r="AF21" s="22">
        <f t="shared" si="16"/>
        <v>121</v>
      </c>
      <c r="AG21" s="22">
        <f t="shared" si="17"/>
        <v>0</v>
      </c>
    </row>
    <row r="22" ht="15.75" customHeight="1">
      <c r="A22" s="12"/>
      <c r="B22" s="29" t="s">
        <v>23</v>
      </c>
      <c r="C22" s="30">
        <f t="shared" ref="C22:AC22" si="35">C18-C21</f>
        <v>0</v>
      </c>
      <c r="D22" s="30">
        <f t="shared" si="35"/>
        <v>0</v>
      </c>
      <c r="E22" s="30">
        <f t="shared" si="35"/>
        <v>0</v>
      </c>
      <c r="F22" s="30">
        <f t="shared" si="35"/>
        <v>0</v>
      </c>
      <c r="G22" s="31">
        <f t="shared" si="35"/>
        <v>0</v>
      </c>
      <c r="H22" s="30">
        <f t="shared" si="35"/>
        <v>1</v>
      </c>
      <c r="I22" s="31">
        <f t="shared" si="35"/>
        <v>0.00826446281</v>
      </c>
      <c r="J22" s="30">
        <f t="shared" si="35"/>
        <v>-1</v>
      </c>
      <c r="K22" s="31">
        <f t="shared" si="35"/>
        <v>-0.00826446281</v>
      </c>
      <c r="L22" s="30">
        <f t="shared" si="35"/>
        <v>0</v>
      </c>
      <c r="M22" s="31">
        <f t="shared" si="35"/>
        <v>0</v>
      </c>
      <c r="N22" s="30">
        <f t="shared" si="35"/>
        <v>1</v>
      </c>
      <c r="O22" s="31">
        <f t="shared" si="35"/>
        <v>0.00826446281</v>
      </c>
      <c r="P22" s="30">
        <f t="shared" si="35"/>
        <v>-1</v>
      </c>
      <c r="Q22" s="31">
        <f t="shared" si="35"/>
        <v>-0.00826446281</v>
      </c>
      <c r="R22" s="30">
        <f t="shared" si="35"/>
        <v>0</v>
      </c>
      <c r="S22" s="31">
        <f t="shared" si="35"/>
        <v>0</v>
      </c>
      <c r="T22" s="30">
        <f t="shared" si="35"/>
        <v>0</v>
      </c>
      <c r="U22" s="31">
        <f t="shared" si="35"/>
        <v>0</v>
      </c>
      <c r="V22" s="30">
        <f t="shared" si="35"/>
        <v>0</v>
      </c>
      <c r="W22" s="31">
        <f t="shared" si="35"/>
        <v>0</v>
      </c>
      <c r="X22" s="30">
        <f t="shared" si="35"/>
        <v>0</v>
      </c>
      <c r="Y22" s="31">
        <f t="shared" si="35"/>
        <v>0</v>
      </c>
      <c r="Z22" s="30">
        <f t="shared" si="35"/>
        <v>0</v>
      </c>
      <c r="AA22" s="31">
        <f t="shared" si="35"/>
        <v>0</v>
      </c>
      <c r="AB22" s="30">
        <f t="shared" si="35"/>
        <v>0</v>
      </c>
      <c r="AC22" s="31">
        <f t="shared" si="35"/>
        <v>0</v>
      </c>
      <c r="AD22" s="22">
        <f t="shared" si="14"/>
        <v>0</v>
      </c>
      <c r="AE22" s="22">
        <f t="shared" si="15"/>
        <v>0</v>
      </c>
      <c r="AF22" s="22">
        <f t="shared" si="16"/>
        <v>0</v>
      </c>
      <c r="AG22" s="22">
        <f t="shared" si="17"/>
        <v>0</v>
      </c>
    </row>
    <row r="23" ht="15.75" customHeight="1">
      <c r="A23" s="12"/>
      <c r="B23" s="34" t="s">
        <v>30</v>
      </c>
      <c r="C23" s="48">
        <v>32.0</v>
      </c>
      <c r="D23" s="48">
        <v>0.0</v>
      </c>
      <c r="E23" s="36">
        <f t="shared" ref="E23:E26" si="36">C23-D23</f>
        <v>32</v>
      </c>
      <c r="F23" s="49">
        <v>14.0</v>
      </c>
      <c r="G23" s="38">
        <f t="shared" ref="G23:G24" si="37">F23/E23</f>
        <v>0.4375</v>
      </c>
      <c r="H23" s="49">
        <v>18.0</v>
      </c>
      <c r="I23" s="39">
        <f t="shared" ref="I23:I28" si="38">H23/E23</f>
        <v>0.5625</v>
      </c>
      <c r="J23" s="49">
        <v>0.0</v>
      </c>
      <c r="K23" s="39">
        <f t="shared" ref="K23:K28" si="39">J23/E23</f>
        <v>0</v>
      </c>
      <c r="L23" s="49">
        <v>12.0</v>
      </c>
      <c r="M23" s="39">
        <f t="shared" ref="M23:M28" si="40">L23/E23</f>
        <v>0.375</v>
      </c>
      <c r="N23" s="49">
        <v>20.0</v>
      </c>
      <c r="O23" s="39">
        <f t="shared" ref="O23:O28" si="41">N23/E23</f>
        <v>0.625</v>
      </c>
      <c r="P23" s="49">
        <v>0.0</v>
      </c>
      <c r="Q23" s="39">
        <f t="shared" ref="Q23:Q28" si="42">P23/E23</f>
        <v>0</v>
      </c>
      <c r="R23" s="49">
        <v>14.0</v>
      </c>
      <c r="S23" s="39">
        <f t="shared" ref="S23:S28" si="43">R23/E23</f>
        <v>0.4375</v>
      </c>
      <c r="T23" s="49">
        <v>18.0</v>
      </c>
      <c r="U23" s="39">
        <f t="shared" ref="U23:U28" si="44">T23/E23</f>
        <v>0.5625</v>
      </c>
      <c r="V23" s="49">
        <v>0.0</v>
      </c>
      <c r="W23" s="39">
        <f t="shared" ref="W23:W28" si="45">V23/E23</f>
        <v>0</v>
      </c>
      <c r="X23" s="50"/>
      <c r="Y23" s="39">
        <f t="shared" ref="Y23:Y28" si="46">X23/E23</f>
        <v>0</v>
      </c>
      <c r="Z23" s="50"/>
      <c r="AA23" s="39">
        <f t="shared" ref="AA23:AA28" si="47">Z23/E23</f>
        <v>0</v>
      </c>
      <c r="AB23" s="50"/>
      <c r="AC23" s="39">
        <f t="shared" ref="AC23:AC28" si="48">AB23/E23</f>
        <v>0</v>
      </c>
      <c r="AD23" s="41">
        <f t="shared" si="14"/>
        <v>32</v>
      </c>
      <c r="AE23" s="41">
        <f t="shared" si="15"/>
        <v>32</v>
      </c>
      <c r="AF23" s="22">
        <f t="shared" si="16"/>
        <v>32</v>
      </c>
      <c r="AG23" s="22">
        <f t="shared" si="17"/>
        <v>0</v>
      </c>
    </row>
    <row r="24" ht="15.75" customHeight="1">
      <c r="A24" s="12"/>
      <c r="B24" s="34" t="s">
        <v>31</v>
      </c>
      <c r="C24" s="48">
        <v>29.0</v>
      </c>
      <c r="D24" s="48">
        <v>0.0</v>
      </c>
      <c r="E24" s="36">
        <f t="shared" si="36"/>
        <v>29</v>
      </c>
      <c r="F24" s="49">
        <v>13.0</v>
      </c>
      <c r="G24" s="38">
        <f t="shared" si="37"/>
        <v>0.4482758621</v>
      </c>
      <c r="H24" s="49">
        <v>16.0</v>
      </c>
      <c r="I24" s="39">
        <f t="shared" si="38"/>
        <v>0.5517241379</v>
      </c>
      <c r="J24" s="49">
        <v>0.0</v>
      </c>
      <c r="K24" s="39">
        <f t="shared" si="39"/>
        <v>0</v>
      </c>
      <c r="L24" s="49">
        <v>12.0</v>
      </c>
      <c r="M24" s="39">
        <f t="shared" si="40"/>
        <v>0.4137931034</v>
      </c>
      <c r="N24" s="49">
        <v>17.0</v>
      </c>
      <c r="O24" s="39">
        <f t="shared" si="41"/>
        <v>0.5862068966</v>
      </c>
      <c r="P24" s="49">
        <v>0.0</v>
      </c>
      <c r="Q24" s="39">
        <f t="shared" si="42"/>
        <v>0</v>
      </c>
      <c r="R24" s="49">
        <v>13.0</v>
      </c>
      <c r="S24" s="39">
        <f t="shared" si="43"/>
        <v>0.4482758621</v>
      </c>
      <c r="T24" s="49">
        <v>16.0</v>
      </c>
      <c r="U24" s="39">
        <f t="shared" si="44"/>
        <v>0.5517241379</v>
      </c>
      <c r="V24" s="49">
        <v>0.0</v>
      </c>
      <c r="W24" s="39">
        <f t="shared" si="45"/>
        <v>0</v>
      </c>
      <c r="X24" s="50"/>
      <c r="Y24" s="39">
        <f t="shared" si="46"/>
        <v>0</v>
      </c>
      <c r="Z24" s="50"/>
      <c r="AA24" s="39">
        <f t="shared" si="47"/>
        <v>0</v>
      </c>
      <c r="AB24" s="50"/>
      <c r="AC24" s="39">
        <f t="shared" si="48"/>
        <v>0</v>
      </c>
      <c r="AD24" s="41">
        <f t="shared" si="14"/>
        <v>29</v>
      </c>
      <c r="AE24" s="41">
        <f t="shared" si="15"/>
        <v>29</v>
      </c>
      <c r="AF24" s="22">
        <f t="shared" si="16"/>
        <v>29</v>
      </c>
      <c r="AG24" s="22">
        <f t="shared" si="17"/>
        <v>0</v>
      </c>
    </row>
    <row r="25" ht="15.75" customHeight="1">
      <c r="A25" s="12"/>
      <c r="B25" s="34" t="s">
        <v>32</v>
      </c>
      <c r="C25" s="48">
        <v>32.0</v>
      </c>
      <c r="D25" s="48">
        <v>1.0</v>
      </c>
      <c r="E25" s="36">
        <f t="shared" si="36"/>
        <v>31</v>
      </c>
      <c r="F25" s="49">
        <v>15.0</v>
      </c>
      <c r="G25" s="51">
        <v>0.484</v>
      </c>
      <c r="H25" s="49">
        <v>16.0</v>
      </c>
      <c r="I25" s="39">
        <f t="shared" si="38"/>
        <v>0.5161290323</v>
      </c>
      <c r="J25" s="49">
        <v>0.0</v>
      </c>
      <c r="K25" s="39">
        <f t="shared" si="39"/>
        <v>0</v>
      </c>
      <c r="L25" s="49">
        <v>13.0</v>
      </c>
      <c r="M25" s="39">
        <f t="shared" si="40"/>
        <v>0.4193548387</v>
      </c>
      <c r="N25" s="49">
        <v>18.0</v>
      </c>
      <c r="O25" s="39">
        <f t="shared" si="41"/>
        <v>0.5806451613</v>
      </c>
      <c r="P25" s="49">
        <v>0.0</v>
      </c>
      <c r="Q25" s="39">
        <f t="shared" si="42"/>
        <v>0</v>
      </c>
      <c r="R25" s="49">
        <v>14.0</v>
      </c>
      <c r="S25" s="39">
        <f t="shared" si="43"/>
        <v>0.4516129032</v>
      </c>
      <c r="T25" s="49">
        <v>17.0</v>
      </c>
      <c r="U25" s="39">
        <f t="shared" si="44"/>
        <v>0.5483870968</v>
      </c>
      <c r="V25" s="49">
        <v>0.0</v>
      </c>
      <c r="W25" s="39">
        <f t="shared" si="45"/>
        <v>0</v>
      </c>
      <c r="X25" s="50"/>
      <c r="Y25" s="39">
        <f t="shared" si="46"/>
        <v>0</v>
      </c>
      <c r="Z25" s="50"/>
      <c r="AA25" s="39">
        <f t="shared" si="47"/>
        <v>0</v>
      </c>
      <c r="AB25" s="50"/>
      <c r="AC25" s="39">
        <f t="shared" si="48"/>
        <v>0</v>
      </c>
      <c r="AD25" s="41">
        <f t="shared" si="14"/>
        <v>31</v>
      </c>
      <c r="AE25" s="41">
        <f t="shared" si="15"/>
        <v>31</v>
      </c>
      <c r="AF25" s="22">
        <f t="shared" si="16"/>
        <v>31</v>
      </c>
      <c r="AG25" s="22">
        <f t="shared" si="17"/>
        <v>0</v>
      </c>
    </row>
    <row r="26" ht="15.75" customHeight="1">
      <c r="A26" s="13"/>
      <c r="B26" s="34" t="s">
        <v>33</v>
      </c>
      <c r="C26" s="48">
        <v>30.0</v>
      </c>
      <c r="D26" s="48">
        <v>1.0</v>
      </c>
      <c r="E26" s="36">
        <f t="shared" si="36"/>
        <v>29</v>
      </c>
      <c r="F26" s="52">
        <v>12.0</v>
      </c>
      <c r="G26" s="38">
        <f t="shared" ref="G26:G28" si="50">F26/E26</f>
        <v>0.4137931034</v>
      </c>
      <c r="H26" s="53">
        <v>16.0</v>
      </c>
      <c r="I26" s="39">
        <f t="shared" si="38"/>
        <v>0.5517241379</v>
      </c>
      <c r="J26" s="49">
        <v>1.0</v>
      </c>
      <c r="K26" s="39">
        <f t="shared" si="39"/>
        <v>0.03448275862</v>
      </c>
      <c r="L26" s="53">
        <v>12.0</v>
      </c>
      <c r="M26" s="39">
        <f t="shared" si="40"/>
        <v>0.4137931034</v>
      </c>
      <c r="N26" s="53">
        <v>16.0</v>
      </c>
      <c r="O26" s="39">
        <f t="shared" si="41"/>
        <v>0.5517241379</v>
      </c>
      <c r="P26" s="49">
        <v>1.0</v>
      </c>
      <c r="Q26" s="39">
        <f t="shared" si="42"/>
        <v>0.03448275862</v>
      </c>
      <c r="R26" s="53">
        <v>14.0</v>
      </c>
      <c r="S26" s="39">
        <f t="shared" si="43"/>
        <v>0.4827586207</v>
      </c>
      <c r="T26" s="53">
        <v>15.0</v>
      </c>
      <c r="U26" s="39">
        <f t="shared" si="44"/>
        <v>0.5172413793</v>
      </c>
      <c r="V26" s="49">
        <v>0.0</v>
      </c>
      <c r="W26" s="39">
        <f t="shared" si="45"/>
        <v>0</v>
      </c>
      <c r="X26" s="50"/>
      <c r="Y26" s="39">
        <f t="shared" si="46"/>
        <v>0</v>
      </c>
      <c r="Z26" s="50"/>
      <c r="AA26" s="39">
        <f t="shared" si="47"/>
        <v>0</v>
      </c>
      <c r="AB26" s="50"/>
      <c r="AC26" s="39">
        <f t="shared" si="48"/>
        <v>0</v>
      </c>
      <c r="AD26" s="41">
        <f t="shared" si="14"/>
        <v>29</v>
      </c>
      <c r="AE26" s="41">
        <f t="shared" si="15"/>
        <v>29</v>
      </c>
      <c r="AF26" s="22">
        <f t="shared" si="16"/>
        <v>29</v>
      </c>
      <c r="AG26" s="22">
        <f t="shared" si="17"/>
        <v>0</v>
      </c>
    </row>
    <row r="27" ht="15.75" customHeight="1">
      <c r="A27" s="54" t="s">
        <v>34</v>
      </c>
      <c r="B27" s="44" t="s">
        <v>35</v>
      </c>
      <c r="C27" s="45">
        <f t="shared" ref="C27:F27" si="49">SUM(C32:C34)</f>
        <v>118</v>
      </c>
      <c r="D27" s="45">
        <f t="shared" si="49"/>
        <v>1</v>
      </c>
      <c r="E27" s="45">
        <f t="shared" si="49"/>
        <v>117</v>
      </c>
      <c r="F27" s="46">
        <f t="shared" si="49"/>
        <v>43</v>
      </c>
      <c r="G27" s="20">
        <f t="shared" si="50"/>
        <v>0.3675213675</v>
      </c>
      <c r="H27" s="46">
        <f>SUM(H32:H34)</f>
        <v>74</v>
      </c>
      <c r="I27" s="47">
        <f t="shared" si="38"/>
        <v>0.6324786325</v>
      </c>
      <c r="J27" s="46">
        <f>SUM(J32:J34)</f>
        <v>0</v>
      </c>
      <c r="K27" s="47">
        <f t="shared" si="39"/>
        <v>0</v>
      </c>
      <c r="L27" s="46">
        <f>SUM(L32:L34)</f>
        <v>39</v>
      </c>
      <c r="M27" s="47">
        <f t="shared" si="40"/>
        <v>0.3333333333</v>
      </c>
      <c r="N27" s="46">
        <f>SUM(N32:N34)</f>
        <v>78</v>
      </c>
      <c r="O27" s="47">
        <f t="shared" si="41"/>
        <v>0.6666666667</v>
      </c>
      <c r="P27" s="46">
        <f>SUM(P32:P34)</f>
        <v>0</v>
      </c>
      <c r="Q27" s="47">
        <f t="shared" si="42"/>
        <v>0</v>
      </c>
      <c r="R27" s="46">
        <f>SUM(R32:R34)</f>
        <v>52</v>
      </c>
      <c r="S27" s="47">
        <f t="shared" si="43"/>
        <v>0.4444444444</v>
      </c>
      <c r="T27" s="46">
        <f>SUM(T32:T34)</f>
        <v>65</v>
      </c>
      <c r="U27" s="47">
        <f t="shared" si="44"/>
        <v>0.5555555556</v>
      </c>
      <c r="V27" s="46">
        <f>SUM(V32:V34)</f>
        <v>0</v>
      </c>
      <c r="W27" s="47">
        <f t="shared" si="45"/>
        <v>0</v>
      </c>
      <c r="X27" s="46">
        <f>SUM(X32:X34)</f>
        <v>0</v>
      </c>
      <c r="Y27" s="47">
        <f t="shared" si="46"/>
        <v>0</v>
      </c>
      <c r="Z27" s="46">
        <f>SUM(Z32:Z34)</f>
        <v>0</v>
      </c>
      <c r="AA27" s="47">
        <f t="shared" si="47"/>
        <v>0</v>
      </c>
      <c r="AB27" s="46">
        <f>SUM(AB32:AB34)</f>
        <v>0</v>
      </c>
      <c r="AC27" s="47">
        <f t="shared" si="48"/>
        <v>0</v>
      </c>
      <c r="AD27" s="22">
        <f t="shared" si="14"/>
        <v>117</v>
      </c>
      <c r="AE27" s="22">
        <f t="shared" si="15"/>
        <v>117</v>
      </c>
      <c r="AF27" s="22">
        <f t="shared" si="16"/>
        <v>117</v>
      </c>
      <c r="AG27" s="22">
        <f t="shared" si="17"/>
        <v>0</v>
      </c>
    </row>
    <row r="28" ht="15.75" customHeight="1">
      <c r="A28" s="12"/>
      <c r="B28" s="23" t="s">
        <v>22</v>
      </c>
      <c r="C28" s="24">
        <v>107.0</v>
      </c>
      <c r="D28" s="25">
        <v>1.0</v>
      </c>
      <c r="E28" s="25">
        <v>106.0</v>
      </c>
      <c r="F28" s="25">
        <v>44.0</v>
      </c>
      <c r="G28" s="26">
        <f t="shared" si="50"/>
        <v>0.4150943396</v>
      </c>
      <c r="H28" s="25">
        <v>62.0</v>
      </c>
      <c r="I28" s="27">
        <f t="shared" si="38"/>
        <v>0.5849056604</v>
      </c>
      <c r="J28" s="25">
        <v>0.0</v>
      </c>
      <c r="K28" s="27">
        <f t="shared" si="39"/>
        <v>0</v>
      </c>
      <c r="L28" s="25">
        <v>37.0</v>
      </c>
      <c r="M28" s="27">
        <f t="shared" si="40"/>
        <v>0.3490566038</v>
      </c>
      <c r="N28" s="25">
        <v>69.0</v>
      </c>
      <c r="O28" s="27">
        <f t="shared" si="41"/>
        <v>0.6509433962</v>
      </c>
      <c r="P28" s="25">
        <v>0.0</v>
      </c>
      <c r="Q28" s="27">
        <f t="shared" si="42"/>
        <v>0</v>
      </c>
      <c r="R28" s="25">
        <v>46.0</v>
      </c>
      <c r="S28" s="27">
        <f t="shared" si="43"/>
        <v>0.4339622642</v>
      </c>
      <c r="T28" s="25">
        <v>60.0</v>
      </c>
      <c r="U28" s="27">
        <f t="shared" si="44"/>
        <v>0.5660377358</v>
      </c>
      <c r="V28" s="25">
        <v>0.0</v>
      </c>
      <c r="W28" s="27">
        <f t="shared" si="45"/>
        <v>0</v>
      </c>
      <c r="X28" s="25"/>
      <c r="Y28" s="27">
        <f t="shared" si="46"/>
        <v>0</v>
      </c>
      <c r="Z28" s="25"/>
      <c r="AA28" s="27">
        <f t="shared" si="47"/>
        <v>0</v>
      </c>
      <c r="AB28" s="25"/>
      <c r="AC28" s="27">
        <f t="shared" si="48"/>
        <v>0</v>
      </c>
      <c r="AD28" s="22">
        <f t="shared" si="14"/>
        <v>106</v>
      </c>
      <c r="AE28" s="22">
        <f t="shared" si="15"/>
        <v>106</v>
      </c>
      <c r="AF28" s="22">
        <f t="shared" si="16"/>
        <v>106</v>
      </c>
      <c r="AG28" s="22">
        <f t="shared" si="17"/>
        <v>0</v>
      </c>
    </row>
    <row r="29" ht="15.75" customHeight="1">
      <c r="A29" s="12"/>
      <c r="B29" s="23" t="s">
        <v>23</v>
      </c>
      <c r="C29" s="24">
        <f t="shared" ref="C29:AC29" si="51">C27-C28</f>
        <v>11</v>
      </c>
      <c r="D29" s="24">
        <f t="shared" si="51"/>
        <v>0</v>
      </c>
      <c r="E29" s="24">
        <f t="shared" si="51"/>
        <v>11</v>
      </c>
      <c r="F29" s="24">
        <f t="shared" si="51"/>
        <v>-1</v>
      </c>
      <c r="G29" s="28">
        <f t="shared" si="51"/>
        <v>-0.0475729721</v>
      </c>
      <c r="H29" s="24">
        <f t="shared" si="51"/>
        <v>12</v>
      </c>
      <c r="I29" s="28">
        <f t="shared" si="51"/>
        <v>0.0475729721</v>
      </c>
      <c r="J29" s="24">
        <f t="shared" si="51"/>
        <v>0</v>
      </c>
      <c r="K29" s="28">
        <f t="shared" si="51"/>
        <v>0</v>
      </c>
      <c r="L29" s="24">
        <f t="shared" si="51"/>
        <v>2</v>
      </c>
      <c r="M29" s="28">
        <f t="shared" si="51"/>
        <v>-0.01572327044</v>
      </c>
      <c r="N29" s="24">
        <f t="shared" si="51"/>
        <v>9</v>
      </c>
      <c r="O29" s="28">
        <f t="shared" si="51"/>
        <v>0.01572327044</v>
      </c>
      <c r="P29" s="24">
        <f t="shared" si="51"/>
        <v>0</v>
      </c>
      <c r="Q29" s="28">
        <f t="shared" si="51"/>
        <v>0</v>
      </c>
      <c r="R29" s="24">
        <f t="shared" si="51"/>
        <v>6</v>
      </c>
      <c r="S29" s="28">
        <f t="shared" si="51"/>
        <v>0.01048218029</v>
      </c>
      <c r="T29" s="24">
        <f t="shared" si="51"/>
        <v>5</v>
      </c>
      <c r="U29" s="28">
        <f t="shared" si="51"/>
        <v>-0.01048218029</v>
      </c>
      <c r="V29" s="24">
        <f t="shared" si="51"/>
        <v>0</v>
      </c>
      <c r="W29" s="28">
        <f t="shared" si="51"/>
        <v>0</v>
      </c>
      <c r="X29" s="24">
        <f t="shared" si="51"/>
        <v>0</v>
      </c>
      <c r="Y29" s="28">
        <f t="shared" si="51"/>
        <v>0</v>
      </c>
      <c r="Z29" s="24">
        <f t="shared" si="51"/>
        <v>0</v>
      </c>
      <c r="AA29" s="28">
        <f t="shared" si="51"/>
        <v>0</v>
      </c>
      <c r="AB29" s="24">
        <f t="shared" si="51"/>
        <v>0</v>
      </c>
      <c r="AC29" s="28">
        <f t="shared" si="51"/>
        <v>0</v>
      </c>
      <c r="AD29" s="22">
        <f t="shared" si="14"/>
        <v>11</v>
      </c>
      <c r="AE29" s="22">
        <f t="shared" si="15"/>
        <v>11</v>
      </c>
      <c r="AF29" s="22">
        <f t="shared" si="16"/>
        <v>11</v>
      </c>
      <c r="AG29" s="22">
        <f t="shared" si="17"/>
        <v>0</v>
      </c>
    </row>
    <row r="30" ht="15.75" customHeight="1">
      <c r="A30" s="12"/>
      <c r="B30" s="29" t="s">
        <v>24</v>
      </c>
      <c r="C30" s="30">
        <v>118.0</v>
      </c>
      <c r="D30" s="30">
        <v>0.0</v>
      </c>
      <c r="E30" s="30">
        <v>118.0</v>
      </c>
      <c r="F30" s="30">
        <v>43.0</v>
      </c>
      <c r="G30" s="31">
        <f>F30/E30</f>
        <v>0.3644067797</v>
      </c>
      <c r="H30" s="30">
        <v>75.0</v>
      </c>
      <c r="I30" s="32">
        <f>H30/E30</f>
        <v>0.6355932203</v>
      </c>
      <c r="J30" s="30">
        <v>0.0</v>
      </c>
      <c r="K30" s="32">
        <f>J30/E30</f>
        <v>0</v>
      </c>
      <c r="L30" s="30">
        <v>37.0</v>
      </c>
      <c r="M30" s="32">
        <f>L30/E30</f>
        <v>0.313559322</v>
      </c>
      <c r="N30" s="30">
        <v>81.0</v>
      </c>
      <c r="O30" s="32">
        <f>N30/E30</f>
        <v>0.686440678</v>
      </c>
      <c r="P30" s="30">
        <v>0.0</v>
      </c>
      <c r="Q30" s="32">
        <f>P30/E30</f>
        <v>0</v>
      </c>
      <c r="R30" s="30">
        <v>52.0</v>
      </c>
      <c r="S30" s="32">
        <f>R30/E30</f>
        <v>0.4406779661</v>
      </c>
      <c r="T30" s="30">
        <v>66.0</v>
      </c>
      <c r="U30" s="32">
        <f>T30/E30</f>
        <v>0.5593220339</v>
      </c>
      <c r="V30" s="30">
        <v>0.0</v>
      </c>
      <c r="W30" s="32">
        <f>V30/E30</f>
        <v>0</v>
      </c>
      <c r="X30" s="33"/>
      <c r="Y30" s="32">
        <f>X30/E30</f>
        <v>0</v>
      </c>
      <c r="Z30" s="33"/>
      <c r="AA30" s="32">
        <f>Z30/E30</f>
        <v>0</v>
      </c>
      <c r="AB30" s="33"/>
      <c r="AC30" s="32">
        <f>AB30/E30</f>
        <v>0</v>
      </c>
      <c r="AD30" s="22">
        <f t="shared" si="14"/>
        <v>118</v>
      </c>
      <c r="AE30" s="22">
        <f t="shared" si="15"/>
        <v>118</v>
      </c>
      <c r="AF30" s="22">
        <f t="shared" si="16"/>
        <v>118</v>
      </c>
      <c r="AG30" s="22">
        <f t="shared" si="17"/>
        <v>0</v>
      </c>
    </row>
    <row r="31" ht="15.75" customHeight="1">
      <c r="A31" s="12"/>
      <c r="B31" s="29" t="s">
        <v>23</v>
      </c>
      <c r="C31" s="30">
        <f t="shared" ref="C31:AC31" si="52">C27-C30</f>
        <v>0</v>
      </c>
      <c r="D31" s="30">
        <f t="shared" si="52"/>
        <v>1</v>
      </c>
      <c r="E31" s="30">
        <f t="shared" si="52"/>
        <v>-1</v>
      </c>
      <c r="F31" s="30">
        <f t="shared" si="52"/>
        <v>0</v>
      </c>
      <c r="G31" s="31">
        <f t="shared" si="52"/>
        <v>0.00311458786</v>
      </c>
      <c r="H31" s="30">
        <f t="shared" si="52"/>
        <v>-1</v>
      </c>
      <c r="I31" s="31">
        <f t="shared" si="52"/>
        <v>-0.00311458786</v>
      </c>
      <c r="J31" s="30">
        <f t="shared" si="52"/>
        <v>0</v>
      </c>
      <c r="K31" s="31">
        <f t="shared" si="52"/>
        <v>0</v>
      </c>
      <c r="L31" s="30">
        <f t="shared" si="52"/>
        <v>2</v>
      </c>
      <c r="M31" s="31">
        <f t="shared" si="52"/>
        <v>0.0197740113</v>
      </c>
      <c r="N31" s="30">
        <f t="shared" si="52"/>
        <v>-3</v>
      </c>
      <c r="O31" s="31">
        <f t="shared" si="52"/>
        <v>-0.0197740113</v>
      </c>
      <c r="P31" s="30">
        <f t="shared" si="52"/>
        <v>0</v>
      </c>
      <c r="Q31" s="31">
        <f t="shared" si="52"/>
        <v>0</v>
      </c>
      <c r="R31" s="30">
        <f t="shared" si="52"/>
        <v>0</v>
      </c>
      <c r="S31" s="31">
        <f t="shared" si="52"/>
        <v>0.003766478343</v>
      </c>
      <c r="T31" s="30">
        <f t="shared" si="52"/>
        <v>-1</v>
      </c>
      <c r="U31" s="31">
        <f t="shared" si="52"/>
        <v>-0.003766478343</v>
      </c>
      <c r="V31" s="30">
        <f t="shared" si="52"/>
        <v>0</v>
      </c>
      <c r="W31" s="31">
        <f t="shared" si="52"/>
        <v>0</v>
      </c>
      <c r="X31" s="30">
        <f t="shared" si="52"/>
        <v>0</v>
      </c>
      <c r="Y31" s="31">
        <f t="shared" si="52"/>
        <v>0</v>
      </c>
      <c r="Z31" s="30">
        <f t="shared" si="52"/>
        <v>0</v>
      </c>
      <c r="AA31" s="31">
        <f t="shared" si="52"/>
        <v>0</v>
      </c>
      <c r="AB31" s="30">
        <f t="shared" si="52"/>
        <v>0</v>
      </c>
      <c r="AC31" s="31">
        <f t="shared" si="52"/>
        <v>0</v>
      </c>
      <c r="AD31" s="22">
        <f t="shared" si="14"/>
        <v>-1</v>
      </c>
      <c r="AE31" s="22">
        <f t="shared" si="15"/>
        <v>-1</v>
      </c>
      <c r="AF31" s="22">
        <f t="shared" si="16"/>
        <v>-1</v>
      </c>
      <c r="AG31" s="22">
        <f t="shared" si="17"/>
        <v>0</v>
      </c>
    </row>
    <row r="32" ht="15.75" customHeight="1">
      <c r="A32" s="12"/>
      <c r="B32" s="34" t="s">
        <v>36</v>
      </c>
      <c r="C32" s="48">
        <v>39.0</v>
      </c>
      <c r="D32" s="48">
        <v>1.0</v>
      </c>
      <c r="E32" s="36">
        <f t="shared" ref="E32:E34" si="53">C32-D32</f>
        <v>38</v>
      </c>
      <c r="F32" s="49">
        <v>38.0</v>
      </c>
      <c r="G32" s="38">
        <f t="shared" ref="G32:G36" si="54">F32/E32</f>
        <v>1</v>
      </c>
      <c r="H32" s="49">
        <v>0.0</v>
      </c>
      <c r="I32" s="39">
        <f t="shared" ref="I32:I36" si="55">H32/E32</f>
        <v>0</v>
      </c>
      <c r="J32" s="55"/>
      <c r="K32" s="39">
        <f t="shared" ref="K32:K36" si="56">J32/E32</f>
        <v>0</v>
      </c>
      <c r="L32" s="49">
        <v>34.0</v>
      </c>
      <c r="M32" s="39">
        <f t="shared" ref="M32:M36" si="57">L32/E32</f>
        <v>0.8947368421</v>
      </c>
      <c r="N32" s="49">
        <v>4.0</v>
      </c>
      <c r="O32" s="39">
        <f t="shared" ref="O32:O36" si="58">N32/E32</f>
        <v>0.1052631579</v>
      </c>
      <c r="P32" s="55"/>
      <c r="Q32" s="39">
        <f t="shared" ref="Q32:Q36" si="59">P32/E32</f>
        <v>0</v>
      </c>
      <c r="R32" s="49">
        <v>38.0</v>
      </c>
      <c r="S32" s="39">
        <f t="shared" ref="S32:S36" si="60">R32/E32</f>
        <v>1</v>
      </c>
      <c r="T32" s="49">
        <v>0.0</v>
      </c>
      <c r="U32" s="39">
        <f t="shared" ref="U32:U36" si="61">T32/E32</f>
        <v>0</v>
      </c>
      <c r="V32" s="55"/>
      <c r="W32" s="39">
        <f t="shared" ref="W32:W36" si="62">V32/E32</f>
        <v>0</v>
      </c>
      <c r="X32" s="50"/>
      <c r="Y32" s="39">
        <f t="shared" ref="Y32:Y36" si="63">X32/E32</f>
        <v>0</v>
      </c>
      <c r="Z32" s="50"/>
      <c r="AA32" s="39">
        <f t="shared" ref="AA32:AA36" si="64">Z32/E32</f>
        <v>0</v>
      </c>
      <c r="AB32" s="50"/>
      <c r="AC32" s="39">
        <f t="shared" ref="AC32:AC36" si="65">AB32/E32</f>
        <v>0</v>
      </c>
      <c r="AD32" s="41">
        <f t="shared" si="14"/>
        <v>38</v>
      </c>
      <c r="AE32" s="41">
        <f t="shared" si="15"/>
        <v>38</v>
      </c>
      <c r="AF32" s="22">
        <f t="shared" si="16"/>
        <v>38</v>
      </c>
      <c r="AG32" s="22">
        <f t="shared" si="17"/>
        <v>0</v>
      </c>
    </row>
    <row r="33" ht="15.75" customHeight="1">
      <c r="A33" s="12"/>
      <c r="B33" s="34" t="s">
        <v>37</v>
      </c>
      <c r="C33" s="48">
        <v>40.0</v>
      </c>
      <c r="D33" s="48">
        <v>0.0</v>
      </c>
      <c r="E33" s="36">
        <f t="shared" si="53"/>
        <v>40</v>
      </c>
      <c r="F33" s="49">
        <v>3.0</v>
      </c>
      <c r="G33" s="38">
        <f t="shared" si="54"/>
        <v>0.075</v>
      </c>
      <c r="H33" s="49">
        <v>37.0</v>
      </c>
      <c r="I33" s="39">
        <f t="shared" si="55"/>
        <v>0.925</v>
      </c>
      <c r="J33" s="49">
        <v>0.0</v>
      </c>
      <c r="K33" s="39">
        <f t="shared" si="56"/>
        <v>0</v>
      </c>
      <c r="L33" s="49">
        <v>3.0</v>
      </c>
      <c r="M33" s="39">
        <f t="shared" si="57"/>
        <v>0.075</v>
      </c>
      <c r="N33" s="49">
        <v>37.0</v>
      </c>
      <c r="O33" s="39">
        <f t="shared" si="58"/>
        <v>0.925</v>
      </c>
      <c r="P33" s="49">
        <v>0.0</v>
      </c>
      <c r="Q33" s="39">
        <f t="shared" si="59"/>
        <v>0</v>
      </c>
      <c r="R33" s="49">
        <v>7.0</v>
      </c>
      <c r="S33" s="39">
        <f t="shared" si="60"/>
        <v>0.175</v>
      </c>
      <c r="T33" s="49">
        <v>33.0</v>
      </c>
      <c r="U33" s="39">
        <f t="shared" si="61"/>
        <v>0.825</v>
      </c>
      <c r="V33" s="49">
        <v>0.0</v>
      </c>
      <c r="W33" s="39">
        <f t="shared" si="62"/>
        <v>0</v>
      </c>
      <c r="X33" s="50"/>
      <c r="Y33" s="39">
        <f t="shared" si="63"/>
        <v>0</v>
      </c>
      <c r="Z33" s="50"/>
      <c r="AA33" s="39">
        <f t="shared" si="64"/>
        <v>0</v>
      </c>
      <c r="AB33" s="50"/>
      <c r="AC33" s="39">
        <f t="shared" si="65"/>
        <v>0</v>
      </c>
      <c r="AD33" s="41">
        <f t="shared" si="14"/>
        <v>40</v>
      </c>
      <c r="AE33" s="41">
        <f t="shared" si="15"/>
        <v>40</v>
      </c>
      <c r="AF33" s="22">
        <f t="shared" si="16"/>
        <v>40</v>
      </c>
      <c r="AG33" s="22">
        <f t="shared" si="17"/>
        <v>0</v>
      </c>
    </row>
    <row r="34" ht="15.75" customHeight="1">
      <c r="A34" s="13"/>
      <c r="B34" s="34" t="s">
        <v>38</v>
      </c>
      <c r="C34" s="48">
        <v>39.0</v>
      </c>
      <c r="D34" s="48">
        <v>0.0</v>
      </c>
      <c r="E34" s="36">
        <f t="shared" si="53"/>
        <v>39</v>
      </c>
      <c r="F34" s="49">
        <v>2.0</v>
      </c>
      <c r="G34" s="38">
        <f t="shared" si="54"/>
        <v>0.05128205128</v>
      </c>
      <c r="H34" s="49">
        <v>37.0</v>
      </c>
      <c r="I34" s="39">
        <f t="shared" si="55"/>
        <v>0.9487179487</v>
      </c>
      <c r="J34" s="49">
        <v>0.0</v>
      </c>
      <c r="K34" s="39">
        <f t="shared" si="56"/>
        <v>0</v>
      </c>
      <c r="L34" s="49">
        <v>2.0</v>
      </c>
      <c r="M34" s="39">
        <f t="shared" si="57"/>
        <v>0.05128205128</v>
      </c>
      <c r="N34" s="49">
        <v>37.0</v>
      </c>
      <c r="O34" s="39">
        <f t="shared" si="58"/>
        <v>0.9487179487</v>
      </c>
      <c r="P34" s="49">
        <v>0.0</v>
      </c>
      <c r="Q34" s="39">
        <f t="shared" si="59"/>
        <v>0</v>
      </c>
      <c r="R34" s="49">
        <v>7.0</v>
      </c>
      <c r="S34" s="39">
        <f t="shared" si="60"/>
        <v>0.1794871795</v>
      </c>
      <c r="T34" s="49">
        <v>32.0</v>
      </c>
      <c r="U34" s="39">
        <f t="shared" si="61"/>
        <v>0.8205128205</v>
      </c>
      <c r="V34" s="49">
        <v>0.0</v>
      </c>
      <c r="W34" s="39">
        <f t="shared" si="62"/>
        <v>0</v>
      </c>
      <c r="X34" s="50"/>
      <c r="Y34" s="39">
        <f t="shared" si="63"/>
        <v>0</v>
      </c>
      <c r="Z34" s="50"/>
      <c r="AA34" s="39">
        <f t="shared" si="64"/>
        <v>0</v>
      </c>
      <c r="AB34" s="50"/>
      <c r="AC34" s="39">
        <f t="shared" si="65"/>
        <v>0</v>
      </c>
      <c r="AD34" s="41">
        <f t="shared" si="14"/>
        <v>39</v>
      </c>
      <c r="AE34" s="41">
        <f t="shared" si="15"/>
        <v>39</v>
      </c>
      <c r="AF34" s="22">
        <f t="shared" si="16"/>
        <v>39</v>
      </c>
      <c r="AG34" s="22">
        <f t="shared" si="17"/>
        <v>0</v>
      </c>
    </row>
    <row r="35" ht="15.75" customHeight="1">
      <c r="A35" s="56" t="s">
        <v>39</v>
      </c>
      <c r="B35" s="44" t="s">
        <v>40</v>
      </c>
      <c r="C35" s="45">
        <f t="shared" ref="C35:F35" si="66">SUM(C40:C42)</f>
        <v>108</v>
      </c>
      <c r="D35" s="45">
        <f t="shared" si="66"/>
        <v>1</v>
      </c>
      <c r="E35" s="45">
        <f t="shared" si="66"/>
        <v>107</v>
      </c>
      <c r="F35" s="46">
        <f t="shared" si="66"/>
        <v>45</v>
      </c>
      <c r="G35" s="20">
        <f t="shared" si="54"/>
        <v>0.4205607477</v>
      </c>
      <c r="H35" s="46">
        <f>SUM(H40:H42)</f>
        <v>62</v>
      </c>
      <c r="I35" s="47">
        <f t="shared" si="55"/>
        <v>0.5794392523</v>
      </c>
      <c r="J35" s="46">
        <f>SUM(J40:J42)</f>
        <v>0</v>
      </c>
      <c r="K35" s="47">
        <f t="shared" si="56"/>
        <v>0</v>
      </c>
      <c r="L35" s="46">
        <f>SUM(L40:L42)</f>
        <v>40</v>
      </c>
      <c r="M35" s="47">
        <f t="shared" si="57"/>
        <v>0.3738317757</v>
      </c>
      <c r="N35" s="46">
        <f>SUM(N40:N42)</f>
        <v>67</v>
      </c>
      <c r="O35" s="47">
        <f t="shared" si="58"/>
        <v>0.6261682243</v>
      </c>
      <c r="P35" s="46">
        <f>SUM(P40:P42)</f>
        <v>0</v>
      </c>
      <c r="Q35" s="47">
        <f t="shared" si="59"/>
        <v>0</v>
      </c>
      <c r="R35" s="46">
        <f>SUM(R40:R42)</f>
        <v>55</v>
      </c>
      <c r="S35" s="47">
        <f t="shared" si="60"/>
        <v>0.5140186916</v>
      </c>
      <c r="T35" s="46">
        <f>SUM(T40:T42)</f>
        <v>52</v>
      </c>
      <c r="U35" s="47">
        <f t="shared" si="61"/>
        <v>0.4859813084</v>
      </c>
      <c r="V35" s="46">
        <f>SUM(V40:V42)</f>
        <v>0</v>
      </c>
      <c r="W35" s="47">
        <f t="shared" si="62"/>
        <v>0</v>
      </c>
      <c r="X35" s="46">
        <f>SUM(X40:X42)</f>
        <v>55</v>
      </c>
      <c r="Y35" s="47">
        <f t="shared" si="63"/>
        <v>0.5140186916</v>
      </c>
      <c r="Z35" s="46">
        <f>SUM(Z40:Z42)</f>
        <v>52</v>
      </c>
      <c r="AA35" s="47">
        <f t="shared" si="64"/>
        <v>0.4859813084</v>
      </c>
      <c r="AB35" s="46">
        <f>SUM(AB40:AB42)</f>
        <v>0</v>
      </c>
      <c r="AC35" s="47">
        <f t="shared" si="65"/>
        <v>0</v>
      </c>
      <c r="AD35" s="22">
        <f t="shared" si="14"/>
        <v>107</v>
      </c>
      <c r="AE35" s="22">
        <f t="shared" si="15"/>
        <v>107</v>
      </c>
      <c r="AF35" s="22">
        <f t="shared" si="16"/>
        <v>107</v>
      </c>
      <c r="AG35" s="22">
        <f t="shared" si="17"/>
        <v>107</v>
      </c>
    </row>
    <row r="36" ht="15.75" customHeight="1">
      <c r="A36" s="12"/>
      <c r="B36" s="23" t="s">
        <v>22</v>
      </c>
      <c r="C36" s="24">
        <v>99.0</v>
      </c>
      <c r="D36" s="25">
        <v>0.0</v>
      </c>
      <c r="E36" s="25">
        <v>99.0</v>
      </c>
      <c r="F36" s="25">
        <v>47.0</v>
      </c>
      <c r="G36" s="26">
        <f t="shared" si="54"/>
        <v>0.4747474747</v>
      </c>
      <c r="H36" s="25">
        <v>52.0</v>
      </c>
      <c r="I36" s="27">
        <f t="shared" si="55"/>
        <v>0.5252525253</v>
      </c>
      <c r="J36" s="25">
        <v>0.0</v>
      </c>
      <c r="K36" s="27">
        <f t="shared" si="56"/>
        <v>0</v>
      </c>
      <c r="L36" s="25">
        <v>48.0</v>
      </c>
      <c r="M36" s="27">
        <f t="shared" si="57"/>
        <v>0.4848484848</v>
      </c>
      <c r="N36" s="25">
        <v>51.0</v>
      </c>
      <c r="O36" s="27">
        <f t="shared" si="58"/>
        <v>0.5151515152</v>
      </c>
      <c r="P36" s="25">
        <v>0.0</v>
      </c>
      <c r="Q36" s="27">
        <f t="shared" si="59"/>
        <v>0</v>
      </c>
      <c r="R36" s="25">
        <v>50.0</v>
      </c>
      <c r="S36" s="27">
        <f t="shared" si="60"/>
        <v>0.5050505051</v>
      </c>
      <c r="T36" s="25">
        <v>49.0</v>
      </c>
      <c r="U36" s="27">
        <f t="shared" si="61"/>
        <v>0.4949494949</v>
      </c>
      <c r="V36" s="25">
        <v>0.0</v>
      </c>
      <c r="W36" s="27">
        <f t="shared" si="62"/>
        <v>0</v>
      </c>
      <c r="X36" s="25">
        <v>50.0</v>
      </c>
      <c r="Y36" s="27">
        <f t="shared" si="63"/>
        <v>0.5050505051</v>
      </c>
      <c r="Z36" s="25">
        <v>49.0</v>
      </c>
      <c r="AA36" s="27">
        <f t="shared" si="64"/>
        <v>0.4949494949</v>
      </c>
      <c r="AB36" s="25">
        <v>0.0</v>
      </c>
      <c r="AC36" s="27">
        <f t="shared" si="65"/>
        <v>0</v>
      </c>
      <c r="AD36" s="22">
        <f t="shared" si="14"/>
        <v>99</v>
      </c>
      <c r="AE36" s="22">
        <f t="shared" si="15"/>
        <v>99</v>
      </c>
      <c r="AF36" s="22">
        <f t="shared" si="16"/>
        <v>99</v>
      </c>
      <c r="AG36" s="22">
        <f t="shared" si="17"/>
        <v>99</v>
      </c>
    </row>
    <row r="37" ht="15.75" customHeight="1">
      <c r="A37" s="12"/>
      <c r="B37" s="23" t="s">
        <v>23</v>
      </c>
      <c r="C37" s="24">
        <f t="shared" ref="C37:AC37" si="67">C35-C36</f>
        <v>9</v>
      </c>
      <c r="D37" s="24">
        <f t="shared" si="67"/>
        <v>1</v>
      </c>
      <c r="E37" s="24">
        <f t="shared" si="67"/>
        <v>8</v>
      </c>
      <c r="F37" s="24">
        <f t="shared" si="67"/>
        <v>-2</v>
      </c>
      <c r="G37" s="28">
        <f t="shared" si="67"/>
        <v>-0.05418672708</v>
      </c>
      <c r="H37" s="24">
        <f t="shared" si="67"/>
        <v>10</v>
      </c>
      <c r="I37" s="28">
        <f t="shared" si="67"/>
        <v>0.05418672708</v>
      </c>
      <c r="J37" s="24">
        <f t="shared" si="67"/>
        <v>0</v>
      </c>
      <c r="K37" s="28">
        <f t="shared" si="67"/>
        <v>0</v>
      </c>
      <c r="L37" s="24">
        <f t="shared" si="67"/>
        <v>-8</v>
      </c>
      <c r="M37" s="28">
        <f t="shared" si="67"/>
        <v>-0.1110167091</v>
      </c>
      <c r="N37" s="24">
        <f t="shared" si="67"/>
        <v>16</v>
      </c>
      <c r="O37" s="28">
        <f t="shared" si="67"/>
        <v>0.1110167091</v>
      </c>
      <c r="P37" s="24">
        <f t="shared" si="67"/>
        <v>0</v>
      </c>
      <c r="Q37" s="28">
        <f t="shared" si="67"/>
        <v>0</v>
      </c>
      <c r="R37" s="24">
        <f t="shared" si="67"/>
        <v>5</v>
      </c>
      <c r="S37" s="28">
        <f t="shared" si="67"/>
        <v>0.008968186538</v>
      </c>
      <c r="T37" s="24">
        <f t="shared" si="67"/>
        <v>3</v>
      </c>
      <c r="U37" s="28">
        <f t="shared" si="67"/>
        <v>-0.008968186538</v>
      </c>
      <c r="V37" s="24">
        <f t="shared" si="67"/>
        <v>0</v>
      </c>
      <c r="W37" s="28">
        <f t="shared" si="67"/>
        <v>0</v>
      </c>
      <c r="X37" s="24">
        <f t="shared" si="67"/>
        <v>5</v>
      </c>
      <c r="Y37" s="28">
        <f t="shared" si="67"/>
        <v>0.008968186538</v>
      </c>
      <c r="Z37" s="24">
        <f t="shared" si="67"/>
        <v>3</v>
      </c>
      <c r="AA37" s="28">
        <f t="shared" si="67"/>
        <v>-0.008968186538</v>
      </c>
      <c r="AB37" s="24">
        <f t="shared" si="67"/>
        <v>0</v>
      </c>
      <c r="AC37" s="28">
        <f t="shared" si="67"/>
        <v>0</v>
      </c>
      <c r="AD37" s="22">
        <f t="shared" si="14"/>
        <v>8</v>
      </c>
      <c r="AE37" s="22">
        <f t="shared" si="15"/>
        <v>8</v>
      </c>
      <c r="AF37" s="22">
        <f t="shared" si="16"/>
        <v>8</v>
      </c>
      <c r="AG37" s="22">
        <f t="shared" si="17"/>
        <v>8</v>
      </c>
    </row>
    <row r="38" ht="15.75" customHeight="1">
      <c r="A38" s="12"/>
      <c r="B38" s="29" t="s">
        <v>24</v>
      </c>
      <c r="C38" s="30">
        <v>108.0</v>
      </c>
      <c r="D38" s="30">
        <v>1.0</v>
      </c>
      <c r="E38" s="57">
        <v>107.0</v>
      </c>
      <c r="F38" s="30">
        <v>45.0</v>
      </c>
      <c r="G38" s="31">
        <f>F38/E38</f>
        <v>0.4205607477</v>
      </c>
      <c r="H38" s="30">
        <v>62.0</v>
      </c>
      <c r="I38" s="32">
        <f>H38/E38</f>
        <v>0.5794392523</v>
      </c>
      <c r="J38" s="30">
        <v>0.0</v>
      </c>
      <c r="K38" s="32">
        <f>J38/E38</f>
        <v>0</v>
      </c>
      <c r="L38" s="30">
        <v>40.0</v>
      </c>
      <c r="M38" s="32">
        <f>L38/E38</f>
        <v>0.3738317757</v>
      </c>
      <c r="N38" s="30">
        <v>67.0</v>
      </c>
      <c r="O38" s="32">
        <f>N38/E38</f>
        <v>0.6261682243</v>
      </c>
      <c r="P38" s="30">
        <v>0.0</v>
      </c>
      <c r="Q38" s="32">
        <f>P38/E38</f>
        <v>0</v>
      </c>
      <c r="R38" s="30">
        <v>55.0</v>
      </c>
      <c r="S38" s="32">
        <f>R38/E38</f>
        <v>0.5140186916</v>
      </c>
      <c r="T38" s="30">
        <v>52.0</v>
      </c>
      <c r="U38" s="32">
        <f>T38/E38</f>
        <v>0.4859813084</v>
      </c>
      <c r="V38" s="30">
        <v>0.0</v>
      </c>
      <c r="W38" s="32">
        <f>V38/E38</f>
        <v>0</v>
      </c>
      <c r="X38" s="33">
        <v>55.0</v>
      </c>
      <c r="Y38" s="32">
        <f>X38/E38</f>
        <v>0.5140186916</v>
      </c>
      <c r="Z38" s="33">
        <v>52.0</v>
      </c>
      <c r="AA38" s="32">
        <f>Z38/E38</f>
        <v>0.4859813084</v>
      </c>
      <c r="AB38" s="33">
        <v>0.0</v>
      </c>
      <c r="AC38" s="32">
        <f>AB38/E38</f>
        <v>0</v>
      </c>
      <c r="AD38" s="22">
        <f t="shared" si="14"/>
        <v>107</v>
      </c>
      <c r="AE38" s="22">
        <f t="shared" si="15"/>
        <v>107</v>
      </c>
      <c r="AF38" s="22">
        <f t="shared" si="16"/>
        <v>107</v>
      </c>
      <c r="AG38" s="22">
        <f t="shared" si="17"/>
        <v>107</v>
      </c>
    </row>
    <row r="39" ht="15.75" customHeight="1">
      <c r="A39" s="12"/>
      <c r="B39" s="29" t="s">
        <v>23</v>
      </c>
      <c r="C39" s="30">
        <f t="shared" ref="C39:AC39" si="68">C35-C38</f>
        <v>0</v>
      </c>
      <c r="D39" s="30">
        <f t="shared" si="68"/>
        <v>0</v>
      </c>
      <c r="E39" s="30">
        <f t="shared" si="68"/>
        <v>0</v>
      </c>
      <c r="F39" s="30">
        <f t="shared" si="68"/>
        <v>0</v>
      </c>
      <c r="G39" s="31">
        <f t="shared" si="68"/>
        <v>0</v>
      </c>
      <c r="H39" s="30">
        <f t="shared" si="68"/>
        <v>0</v>
      </c>
      <c r="I39" s="31">
        <f t="shared" si="68"/>
        <v>0</v>
      </c>
      <c r="J39" s="30">
        <f t="shared" si="68"/>
        <v>0</v>
      </c>
      <c r="K39" s="31">
        <f t="shared" si="68"/>
        <v>0</v>
      </c>
      <c r="L39" s="30">
        <f t="shared" si="68"/>
        <v>0</v>
      </c>
      <c r="M39" s="31">
        <f t="shared" si="68"/>
        <v>0</v>
      </c>
      <c r="N39" s="30">
        <f t="shared" si="68"/>
        <v>0</v>
      </c>
      <c r="O39" s="31">
        <f t="shared" si="68"/>
        <v>0</v>
      </c>
      <c r="P39" s="30">
        <f t="shared" si="68"/>
        <v>0</v>
      </c>
      <c r="Q39" s="31">
        <f t="shared" si="68"/>
        <v>0</v>
      </c>
      <c r="R39" s="30">
        <f t="shared" si="68"/>
        <v>0</v>
      </c>
      <c r="S39" s="31">
        <f t="shared" si="68"/>
        <v>0</v>
      </c>
      <c r="T39" s="30">
        <f t="shared" si="68"/>
        <v>0</v>
      </c>
      <c r="U39" s="31">
        <f t="shared" si="68"/>
        <v>0</v>
      </c>
      <c r="V39" s="30">
        <f t="shared" si="68"/>
        <v>0</v>
      </c>
      <c r="W39" s="31">
        <f t="shared" si="68"/>
        <v>0</v>
      </c>
      <c r="X39" s="30">
        <f t="shared" si="68"/>
        <v>0</v>
      </c>
      <c r="Y39" s="31">
        <f t="shared" si="68"/>
        <v>0</v>
      </c>
      <c r="Z39" s="30">
        <f t="shared" si="68"/>
        <v>0</v>
      </c>
      <c r="AA39" s="31">
        <f t="shared" si="68"/>
        <v>0</v>
      </c>
      <c r="AB39" s="30">
        <f t="shared" si="68"/>
        <v>0</v>
      </c>
      <c r="AC39" s="31">
        <f t="shared" si="68"/>
        <v>0</v>
      </c>
      <c r="AD39" s="22">
        <f t="shared" si="14"/>
        <v>0</v>
      </c>
      <c r="AE39" s="22">
        <f t="shared" si="15"/>
        <v>0</v>
      </c>
      <c r="AF39" s="22">
        <f t="shared" si="16"/>
        <v>0</v>
      </c>
      <c r="AG39" s="22">
        <f t="shared" si="17"/>
        <v>0</v>
      </c>
    </row>
    <row r="40" ht="15.75" customHeight="1">
      <c r="A40" s="12"/>
      <c r="B40" s="34" t="s">
        <v>41</v>
      </c>
      <c r="C40" s="48">
        <v>37.0</v>
      </c>
      <c r="D40" s="48">
        <v>1.0</v>
      </c>
      <c r="E40" s="36">
        <f t="shared" ref="E40:E42" si="69">C40-D40</f>
        <v>36</v>
      </c>
      <c r="F40" s="49">
        <v>33.0</v>
      </c>
      <c r="G40" s="38">
        <f t="shared" ref="G40:G44" si="70">F40/E40</f>
        <v>0.9166666667</v>
      </c>
      <c r="H40" s="49">
        <v>3.0</v>
      </c>
      <c r="I40" s="39">
        <f t="shared" ref="I40:I44" si="71">H40/E40</f>
        <v>0.08333333333</v>
      </c>
      <c r="J40" s="49">
        <v>0.0</v>
      </c>
      <c r="K40" s="39">
        <f t="shared" ref="K40:K44" si="72">J40/E40</f>
        <v>0</v>
      </c>
      <c r="L40" s="49">
        <v>33.0</v>
      </c>
      <c r="M40" s="39">
        <f t="shared" ref="M40:M44" si="73">L40/E40</f>
        <v>0.9166666667</v>
      </c>
      <c r="N40" s="49">
        <v>3.0</v>
      </c>
      <c r="O40" s="39">
        <f t="shared" ref="O40:O44" si="74">N40/E40</f>
        <v>0.08333333333</v>
      </c>
      <c r="P40" s="49">
        <v>0.0</v>
      </c>
      <c r="Q40" s="39">
        <f t="shared" ref="Q40:Q44" si="75">P40/E40</f>
        <v>0</v>
      </c>
      <c r="R40" s="58">
        <v>33.0</v>
      </c>
      <c r="S40" s="39">
        <f t="shared" ref="S40:S44" si="76">R40/E40</f>
        <v>0.9166666667</v>
      </c>
      <c r="T40" s="58">
        <v>3.0</v>
      </c>
      <c r="U40" s="39">
        <f t="shared" ref="U40:U44" si="77">T40/E40</f>
        <v>0.08333333333</v>
      </c>
      <c r="V40" s="58">
        <v>0.0</v>
      </c>
      <c r="W40" s="39">
        <f t="shared" ref="W40:W44" si="78">V40/E40</f>
        <v>0</v>
      </c>
      <c r="X40" s="49">
        <v>33.0</v>
      </c>
      <c r="Y40" s="39">
        <f t="shared" ref="Y40:Y44" si="79">X40/E40</f>
        <v>0.9166666667</v>
      </c>
      <c r="Z40" s="49">
        <v>3.0</v>
      </c>
      <c r="AA40" s="39">
        <f t="shared" ref="AA40:AA44" si="80">Z40/E40</f>
        <v>0.08333333333</v>
      </c>
      <c r="AB40" s="49">
        <v>0.0</v>
      </c>
      <c r="AC40" s="39">
        <f t="shared" ref="AC40:AC44" si="81">AB40/E40</f>
        <v>0</v>
      </c>
      <c r="AD40" s="41">
        <f t="shared" si="14"/>
        <v>36</v>
      </c>
      <c r="AE40" s="41">
        <f t="shared" si="15"/>
        <v>36</v>
      </c>
      <c r="AF40" s="22">
        <f t="shared" si="16"/>
        <v>36</v>
      </c>
      <c r="AG40" s="22">
        <f t="shared" si="17"/>
        <v>36</v>
      </c>
    </row>
    <row r="41" ht="15.75" customHeight="1">
      <c r="A41" s="12"/>
      <c r="B41" s="34" t="s">
        <v>42</v>
      </c>
      <c r="C41" s="48">
        <v>36.0</v>
      </c>
      <c r="D41" s="48">
        <v>0.0</v>
      </c>
      <c r="E41" s="36">
        <f t="shared" si="69"/>
        <v>36</v>
      </c>
      <c r="F41" s="49">
        <v>6.0</v>
      </c>
      <c r="G41" s="38">
        <f t="shared" si="70"/>
        <v>0.1666666667</v>
      </c>
      <c r="H41" s="49">
        <v>30.0</v>
      </c>
      <c r="I41" s="39">
        <f t="shared" si="71"/>
        <v>0.8333333333</v>
      </c>
      <c r="J41" s="49">
        <v>0.0</v>
      </c>
      <c r="K41" s="39">
        <f t="shared" si="72"/>
        <v>0</v>
      </c>
      <c r="L41" s="49">
        <v>4.0</v>
      </c>
      <c r="M41" s="39">
        <f t="shared" si="73"/>
        <v>0.1111111111</v>
      </c>
      <c r="N41" s="49">
        <v>32.0</v>
      </c>
      <c r="O41" s="39">
        <f t="shared" si="74"/>
        <v>0.8888888889</v>
      </c>
      <c r="P41" s="49">
        <v>0.0</v>
      </c>
      <c r="Q41" s="39">
        <f t="shared" si="75"/>
        <v>0</v>
      </c>
      <c r="R41" s="58">
        <v>11.0</v>
      </c>
      <c r="S41" s="39">
        <f t="shared" si="76"/>
        <v>0.3055555556</v>
      </c>
      <c r="T41" s="58">
        <v>25.0</v>
      </c>
      <c r="U41" s="39">
        <f t="shared" si="77"/>
        <v>0.6944444444</v>
      </c>
      <c r="V41" s="58">
        <v>0.0</v>
      </c>
      <c r="W41" s="39">
        <f t="shared" si="78"/>
        <v>0</v>
      </c>
      <c r="X41" s="49">
        <v>11.0</v>
      </c>
      <c r="Y41" s="39">
        <f t="shared" si="79"/>
        <v>0.3055555556</v>
      </c>
      <c r="Z41" s="49">
        <v>25.0</v>
      </c>
      <c r="AA41" s="39">
        <f t="shared" si="80"/>
        <v>0.6944444444</v>
      </c>
      <c r="AB41" s="49">
        <v>0.0</v>
      </c>
      <c r="AC41" s="39">
        <f t="shared" si="81"/>
        <v>0</v>
      </c>
      <c r="AD41" s="41">
        <f t="shared" si="14"/>
        <v>36</v>
      </c>
      <c r="AE41" s="41">
        <f t="shared" si="15"/>
        <v>36</v>
      </c>
      <c r="AF41" s="22">
        <f t="shared" si="16"/>
        <v>36</v>
      </c>
      <c r="AG41" s="22">
        <f t="shared" si="17"/>
        <v>36</v>
      </c>
    </row>
    <row r="42" ht="15.75" customHeight="1">
      <c r="A42" s="13"/>
      <c r="B42" s="34" t="s">
        <v>43</v>
      </c>
      <c r="C42" s="48">
        <v>35.0</v>
      </c>
      <c r="D42" s="48">
        <v>0.0</v>
      </c>
      <c r="E42" s="36">
        <f t="shared" si="69"/>
        <v>35</v>
      </c>
      <c r="F42" s="49">
        <v>6.0</v>
      </c>
      <c r="G42" s="38">
        <f t="shared" si="70"/>
        <v>0.1714285714</v>
      </c>
      <c r="H42" s="49">
        <v>29.0</v>
      </c>
      <c r="I42" s="39">
        <f t="shared" si="71"/>
        <v>0.8285714286</v>
      </c>
      <c r="J42" s="49">
        <v>0.0</v>
      </c>
      <c r="K42" s="39">
        <f t="shared" si="72"/>
        <v>0</v>
      </c>
      <c r="L42" s="49">
        <v>3.0</v>
      </c>
      <c r="M42" s="39">
        <f t="shared" si="73"/>
        <v>0.08571428571</v>
      </c>
      <c r="N42" s="49">
        <v>32.0</v>
      </c>
      <c r="O42" s="39">
        <f t="shared" si="74"/>
        <v>0.9142857143</v>
      </c>
      <c r="P42" s="49">
        <v>0.0</v>
      </c>
      <c r="Q42" s="39">
        <f t="shared" si="75"/>
        <v>0</v>
      </c>
      <c r="R42" s="58">
        <v>11.0</v>
      </c>
      <c r="S42" s="39">
        <f t="shared" si="76"/>
        <v>0.3142857143</v>
      </c>
      <c r="T42" s="58">
        <v>24.0</v>
      </c>
      <c r="U42" s="39">
        <f t="shared" si="77"/>
        <v>0.6857142857</v>
      </c>
      <c r="V42" s="58">
        <v>0.0</v>
      </c>
      <c r="W42" s="39">
        <f t="shared" si="78"/>
        <v>0</v>
      </c>
      <c r="X42" s="49">
        <v>11.0</v>
      </c>
      <c r="Y42" s="39">
        <f t="shared" si="79"/>
        <v>0.3142857143</v>
      </c>
      <c r="Z42" s="49">
        <v>24.0</v>
      </c>
      <c r="AA42" s="39">
        <f t="shared" si="80"/>
        <v>0.6857142857</v>
      </c>
      <c r="AB42" s="49">
        <v>0.0</v>
      </c>
      <c r="AC42" s="39">
        <f t="shared" si="81"/>
        <v>0</v>
      </c>
      <c r="AD42" s="41">
        <f t="shared" si="14"/>
        <v>35</v>
      </c>
      <c r="AE42" s="41">
        <f t="shared" si="15"/>
        <v>35</v>
      </c>
      <c r="AF42" s="22">
        <f t="shared" si="16"/>
        <v>35</v>
      </c>
      <c r="AG42" s="22">
        <f t="shared" si="17"/>
        <v>35</v>
      </c>
    </row>
    <row r="43" ht="15.75" customHeight="1">
      <c r="A43" s="59" t="s">
        <v>44</v>
      </c>
      <c r="B43" s="44" t="s">
        <v>45</v>
      </c>
      <c r="C43" s="45">
        <f t="shared" ref="C43:F43" si="82">SUM(C48:C50)</f>
        <v>102</v>
      </c>
      <c r="D43" s="45">
        <f t="shared" si="82"/>
        <v>0</v>
      </c>
      <c r="E43" s="45">
        <f t="shared" si="82"/>
        <v>102</v>
      </c>
      <c r="F43" s="46">
        <f t="shared" si="82"/>
        <v>48</v>
      </c>
      <c r="G43" s="20">
        <f t="shared" si="70"/>
        <v>0.4705882353</v>
      </c>
      <c r="H43" s="46">
        <f>SUM(H48:H50)</f>
        <v>54</v>
      </c>
      <c r="I43" s="47">
        <f t="shared" si="71"/>
        <v>0.5294117647</v>
      </c>
      <c r="J43" s="46">
        <f>SUM(J48:J50)</f>
        <v>0</v>
      </c>
      <c r="K43" s="47">
        <f t="shared" si="72"/>
        <v>0</v>
      </c>
      <c r="L43" s="46">
        <f>SUM(L48:L50)</f>
        <v>49</v>
      </c>
      <c r="M43" s="47">
        <f t="shared" si="73"/>
        <v>0.4803921569</v>
      </c>
      <c r="N43" s="46">
        <f>SUM(N48:N50)</f>
        <v>53</v>
      </c>
      <c r="O43" s="47">
        <f t="shared" si="74"/>
        <v>0.5196078431</v>
      </c>
      <c r="P43" s="46">
        <f>SUM(P48:P50)</f>
        <v>0</v>
      </c>
      <c r="Q43" s="47">
        <f t="shared" si="75"/>
        <v>0</v>
      </c>
      <c r="R43" s="46">
        <f>SUM(R48:R50)</f>
        <v>52</v>
      </c>
      <c r="S43" s="47">
        <f t="shared" si="76"/>
        <v>0.5098039216</v>
      </c>
      <c r="T43" s="46">
        <f>SUM(T48:T50)</f>
        <v>50</v>
      </c>
      <c r="U43" s="47">
        <f t="shared" si="77"/>
        <v>0.4901960784</v>
      </c>
      <c r="V43" s="46">
        <f>SUM(V48:V50)</f>
        <v>0</v>
      </c>
      <c r="W43" s="47">
        <f t="shared" si="78"/>
        <v>0</v>
      </c>
      <c r="X43" s="46">
        <f>SUM(X48:X50)</f>
        <v>51</v>
      </c>
      <c r="Y43" s="47">
        <f t="shared" si="79"/>
        <v>0.5</v>
      </c>
      <c r="Z43" s="46">
        <f>SUM(Z48:Z50)</f>
        <v>51</v>
      </c>
      <c r="AA43" s="47">
        <f t="shared" si="80"/>
        <v>0.5</v>
      </c>
      <c r="AB43" s="46">
        <f>SUM(AB48:AB50)</f>
        <v>0</v>
      </c>
      <c r="AC43" s="47">
        <f t="shared" si="81"/>
        <v>0</v>
      </c>
      <c r="AD43" s="22">
        <f t="shared" si="14"/>
        <v>102</v>
      </c>
      <c r="AE43" s="22">
        <f t="shared" si="15"/>
        <v>102</v>
      </c>
      <c r="AF43" s="22">
        <f t="shared" si="16"/>
        <v>102</v>
      </c>
      <c r="AG43" s="22">
        <f t="shared" si="17"/>
        <v>102</v>
      </c>
    </row>
    <row r="44" ht="15.75" customHeight="1">
      <c r="A44" s="12"/>
      <c r="B44" s="23" t="s">
        <v>22</v>
      </c>
      <c r="C44" s="24">
        <v>125.0</v>
      </c>
      <c r="D44" s="25">
        <v>1.0</v>
      </c>
      <c r="E44" s="25">
        <v>124.0</v>
      </c>
      <c r="F44" s="25">
        <v>68.0</v>
      </c>
      <c r="G44" s="26">
        <f t="shared" si="70"/>
        <v>0.5483870968</v>
      </c>
      <c r="H44" s="25">
        <v>56.0</v>
      </c>
      <c r="I44" s="27">
        <f t="shared" si="71"/>
        <v>0.4516129032</v>
      </c>
      <c r="J44" s="25">
        <v>0.0</v>
      </c>
      <c r="K44" s="27">
        <f t="shared" si="72"/>
        <v>0</v>
      </c>
      <c r="L44" s="25">
        <v>53.0</v>
      </c>
      <c r="M44" s="27">
        <f t="shared" si="73"/>
        <v>0.4274193548</v>
      </c>
      <c r="N44" s="25">
        <v>71.0</v>
      </c>
      <c r="O44" s="27">
        <f t="shared" si="74"/>
        <v>0.5725806452</v>
      </c>
      <c r="P44" s="25">
        <v>0.0</v>
      </c>
      <c r="Q44" s="27">
        <f t="shared" si="75"/>
        <v>0</v>
      </c>
      <c r="R44" s="25">
        <v>63.0</v>
      </c>
      <c r="S44" s="27">
        <f t="shared" si="76"/>
        <v>0.5080645161</v>
      </c>
      <c r="T44" s="25">
        <v>61.0</v>
      </c>
      <c r="U44" s="27">
        <f t="shared" si="77"/>
        <v>0.4919354839</v>
      </c>
      <c r="V44" s="25">
        <v>0.0</v>
      </c>
      <c r="W44" s="27">
        <f t="shared" si="78"/>
        <v>0</v>
      </c>
      <c r="X44" s="25">
        <v>61.0</v>
      </c>
      <c r="Y44" s="27">
        <f t="shared" si="79"/>
        <v>0.4919354839</v>
      </c>
      <c r="Z44" s="25">
        <v>63.0</v>
      </c>
      <c r="AA44" s="27">
        <f t="shared" si="80"/>
        <v>0.5080645161</v>
      </c>
      <c r="AB44" s="25">
        <v>0.0</v>
      </c>
      <c r="AC44" s="27">
        <f t="shared" si="81"/>
        <v>0</v>
      </c>
      <c r="AD44" s="22">
        <f t="shared" si="14"/>
        <v>124</v>
      </c>
      <c r="AE44" s="22">
        <f t="shared" si="15"/>
        <v>124</v>
      </c>
      <c r="AF44" s="22">
        <f t="shared" si="16"/>
        <v>124</v>
      </c>
      <c r="AG44" s="22">
        <f t="shared" si="17"/>
        <v>124</v>
      </c>
    </row>
    <row r="45" ht="15.75" customHeight="1">
      <c r="A45" s="12"/>
      <c r="B45" s="23" t="s">
        <v>23</v>
      </c>
      <c r="C45" s="24">
        <f t="shared" ref="C45:AC45" si="83">C43-C44</f>
        <v>-23</v>
      </c>
      <c r="D45" s="24">
        <f t="shared" si="83"/>
        <v>-1</v>
      </c>
      <c r="E45" s="24">
        <f t="shared" si="83"/>
        <v>-22</v>
      </c>
      <c r="F45" s="24">
        <f t="shared" si="83"/>
        <v>-20</v>
      </c>
      <c r="G45" s="28">
        <f t="shared" si="83"/>
        <v>-0.07779886148</v>
      </c>
      <c r="H45" s="24">
        <f t="shared" si="83"/>
        <v>-2</v>
      </c>
      <c r="I45" s="28">
        <f t="shared" si="83"/>
        <v>0.07779886148</v>
      </c>
      <c r="J45" s="24">
        <f t="shared" si="83"/>
        <v>0</v>
      </c>
      <c r="K45" s="28">
        <f t="shared" si="83"/>
        <v>0</v>
      </c>
      <c r="L45" s="24">
        <f t="shared" si="83"/>
        <v>-4</v>
      </c>
      <c r="M45" s="28">
        <f t="shared" si="83"/>
        <v>0.05297280202</v>
      </c>
      <c r="N45" s="24">
        <f t="shared" si="83"/>
        <v>-18</v>
      </c>
      <c r="O45" s="28">
        <f t="shared" si="83"/>
        <v>-0.05297280202</v>
      </c>
      <c r="P45" s="24">
        <f t="shared" si="83"/>
        <v>0</v>
      </c>
      <c r="Q45" s="28">
        <f t="shared" si="83"/>
        <v>0</v>
      </c>
      <c r="R45" s="24">
        <f t="shared" si="83"/>
        <v>-11</v>
      </c>
      <c r="S45" s="28">
        <f t="shared" si="83"/>
        <v>0.00173940544</v>
      </c>
      <c r="T45" s="24">
        <f t="shared" si="83"/>
        <v>-11</v>
      </c>
      <c r="U45" s="28">
        <f t="shared" si="83"/>
        <v>-0.00173940544</v>
      </c>
      <c r="V45" s="24">
        <f t="shared" si="83"/>
        <v>0</v>
      </c>
      <c r="W45" s="28">
        <f t="shared" si="83"/>
        <v>0</v>
      </c>
      <c r="X45" s="24">
        <f t="shared" si="83"/>
        <v>-10</v>
      </c>
      <c r="Y45" s="28">
        <f t="shared" si="83"/>
        <v>0.008064516129</v>
      </c>
      <c r="Z45" s="24">
        <f t="shared" si="83"/>
        <v>-12</v>
      </c>
      <c r="AA45" s="28">
        <f t="shared" si="83"/>
        <v>-0.008064516129</v>
      </c>
      <c r="AB45" s="24">
        <f t="shared" si="83"/>
        <v>0</v>
      </c>
      <c r="AC45" s="28">
        <f t="shared" si="83"/>
        <v>0</v>
      </c>
      <c r="AD45" s="22">
        <f t="shared" si="14"/>
        <v>-22</v>
      </c>
      <c r="AE45" s="22">
        <f t="shared" si="15"/>
        <v>-22</v>
      </c>
      <c r="AF45" s="22">
        <f t="shared" si="16"/>
        <v>-22</v>
      </c>
      <c r="AG45" s="22">
        <f t="shared" si="17"/>
        <v>-22</v>
      </c>
    </row>
    <row r="46" ht="15.75" customHeight="1">
      <c r="A46" s="12"/>
      <c r="B46" s="29" t="s">
        <v>24</v>
      </c>
      <c r="C46" s="30">
        <v>101.0</v>
      </c>
      <c r="D46" s="30">
        <v>0.0</v>
      </c>
      <c r="E46" s="30">
        <v>101.0</v>
      </c>
      <c r="F46" s="30">
        <v>48.0</v>
      </c>
      <c r="G46" s="31">
        <f>F46/E46</f>
        <v>0.4752475248</v>
      </c>
      <c r="H46" s="30">
        <v>53.0</v>
      </c>
      <c r="I46" s="32">
        <f>H46/E46</f>
        <v>0.5247524752</v>
      </c>
      <c r="J46" s="30">
        <v>0.0</v>
      </c>
      <c r="K46" s="32">
        <f>J46/E46</f>
        <v>0</v>
      </c>
      <c r="L46" s="30">
        <v>49.0</v>
      </c>
      <c r="M46" s="32">
        <f>L46/E46</f>
        <v>0.4851485149</v>
      </c>
      <c r="N46" s="30">
        <v>52.0</v>
      </c>
      <c r="O46" s="32">
        <f>N46/E46</f>
        <v>0.5148514851</v>
      </c>
      <c r="P46" s="30">
        <v>0.0</v>
      </c>
      <c r="Q46" s="32">
        <f>P46/E46</f>
        <v>0</v>
      </c>
      <c r="R46" s="30">
        <v>52.0</v>
      </c>
      <c r="S46" s="32">
        <f>R46/E46</f>
        <v>0.5148514851</v>
      </c>
      <c r="T46" s="30">
        <v>49.0</v>
      </c>
      <c r="U46" s="32">
        <f>T46/E46</f>
        <v>0.4851485149</v>
      </c>
      <c r="V46" s="30">
        <v>0.0</v>
      </c>
      <c r="W46" s="32">
        <f>V46/E46</f>
        <v>0</v>
      </c>
      <c r="X46" s="33">
        <v>51.0</v>
      </c>
      <c r="Y46" s="32">
        <f>X46/E46</f>
        <v>0.504950495</v>
      </c>
      <c r="Z46" s="33">
        <v>50.0</v>
      </c>
      <c r="AA46" s="32">
        <f>Z46/E46</f>
        <v>0.495049505</v>
      </c>
      <c r="AB46" s="33">
        <v>0.0</v>
      </c>
      <c r="AC46" s="32">
        <f>AB46/E46</f>
        <v>0</v>
      </c>
      <c r="AD46" s="22">
        <f t="shared" si="14"/>
        <v>101</v>
      </c>
      <c r="AE46" s="22">
        <f t="shared" si="15"/>
        <v>101</v>
      </c>
      <c r="AF46" s="22">
        <f t="shared" si="16"/>
        <v>101</v>
      </c>
      <c r="AG46" s="22">
        <f t="shared" si="17"/>
        <v>101</v>
      </c>
    </row>
    <row r="47" ht="15.75" customHeight="1">
      <c r="A47" s="12"/>
      <c r="B47" s="29" t="s">
        <v>23</v>
      </c>
      <c r="C47" s="30">
        <f t="shared" ref="C47:AC47" si="84">C43-C46</f>
        <v>1</v>
      </c>
      <c r="D47" s="30">
        <f t="shared" si="84"/>
        <v>0</v>
      </c>
      <c r="E47" s="30">
        <f t="shared" si="84"/>
        <v>1</v>
      </c>
      <c r="F47" s="30">
        <f t="shared" si="84"/>
        <v>0</v>
      </c>
      <c r="G47" s="31">
        <f t="shared" si="84"/>
        <v>-0.004659289458</v>
      </c>
      <c r="H47" s="30">
        <f t="shared" si="84"/>
        <v>1</v>
      </c>
      <c r="I47" s="31">
        <f t="shared" si="84"/>
        <v>0.004659289458</v>
      </c>
      <c r="J47" s="30">
        <f t="shared" si="84"/>
        <v>0</v>
      </c>
      <c r="K47" s="31">
        <f t="shared" si="84"/>
        <v>0</v>
      </c>
      <c r="L47" s="30">
        <f t="shared" si="84"/>
        <v>0</v>
      </c>
      <c r="M47" s="31">
        <f t="shared" si="84"/>
        <v>-0.004756357989</v>
      </c>
      <c r="N47" s="30">
        <f t="shared" si="84"/>
        <v>1</v>
      </c>
      <c r="O47" s="31">
        <f t="shared" si="84"/>
        <v>0.004756357989</v>
      </c>
      <c r="P47" s="30">
        <f t="shared" si="84"/>
        <v>0</v>
      </c>
      <c r="Q47" s="31">
        <f t="shared" si="84"/>
        <v>0</v>
      </c>
      <c r="R47" s="30">
        <f t="shared" si="84"/>
        <v>0</v>
      </c>
      <c r="S47" s="31">
        <f t="shared" si="84"/>
        <v>-0.00504756358</v>
      </c>
      <c r="T47" s="30">
        <f t="shared" si="84"/>
        <v>1</v>
      </c>
      <c r="U47" s="31">
        <f t="shared" si="84"/>
        <v>0.00504756358</v>
      </c>
      <c r="V47" s="30">
        <f t="shared" si="84"/>
        <v>0</v>
      </c>
      <c r="W47" s="31">
        <f t="shared" si="84"/>
        <v>0</v>
      </c>
      <c r="X47" s="30">
        <f t="shared" si="84"/>
        <v>0</v>
      </c>
      <c r="Y47" s="31">
        <f t="shared" si="84"/>
        <v>-0.00495049505</v>
      </c>
      <c r="Z47" s="30">
        <f t="shared" si="84"/>
        <v>1</v>
      </c>
      <c r="AA47" s="31">
        <f t="shared" si="84"/>
        <v>0.00495049505</v>
      </c>
      <c r="AB47" s="30">
        <f t="shared" si="84"/>
        <v>0</v>
      </c>
      <c r="AC47" s="31">
        <f t="shared" si="84"/>
        <v>0</v>
      </c>
      <c r="AD47" s="22">
        <f t="shared" si="14"/>
        <v>1</v>
      </c>
      <c r="AE47" s="22">
        <f t="shared" si="15"/>
        <v>1</v>
      </c>
      <c r="AF47" s="22">
        <f t="shared" si="16"/>
        <v>1</v>
      </c>
      <c r="AG47" s="22">
        <f t="shared" si="17"/>
        <v>1</v>
      </c>
    </row>
    <row r="48" ht="15.75" customHeight="1">
      <c r="A48" s="12"/>
      <c r="B48" s="34" t="s">
        <v>46</v>
      </c>
      <c r="C48" s="48">
        <v>33.0</v>
      </c>
      <c r="D48" s="48">
        <v>0.0</v>
      </c>
      <c r="E48" s="36">
        <f t="shared" ref="E48:E50" si="85">C48-D48</f>
        <v>33</v>
      </c>
      <c r="F48" s="49">
        <v>33.0</v>
      </c>
      <c r="G48" s="38">
        <f t="shared" ref="G48:G52" si="86">F48/E48</f>
        <v>1</v>
      </c>
      <c r="H48" s="49">
        <v>0.0</v>
      </c>
      <c r="I48" s="39">
        <f t="shared" ref="I48:I52" si="87">H48/E48</f>
        <v>0</v>
      </c>
      <c r="J48" s="49">
        <v>0.0</v>
      </c>
      <c r="K48" s="39">
        <f t="shared" ref="K48:K52" si="88">J48/E48</f>
        <v>0</v>
      </c>
      <c r="L48" s="49">
        <v>33.0</v>
      </c>
      <c r="M48" s="39">
        <f t="shared" ref="M48:M52" si="89">L48/E48</f>
        <v>1</v>
      </c>
      <c r="N48" s="49">
        <v>0.0</v>
      </c>
      <c r="O48" s="39">
        <f t="shared" ref="O48:O52" si="90">N48/E48</f>
        <v>0</v>
      </c>
      <c r="P48" s="49">
        <v>0.0</v>
      </c>
      <c r="Q48" s="39">
        <f t="shared" ref="Q48:Q52" si="91">P48/E48</f>
        <v>0</v>
      </c>
      <c r="R48" s="58">
        <v>33.0</v>
      </c>
      <c r="S48" s="39">
        <f t="shared" ref="S48:S52" si="92">R48/E48</f>
        <v>1</v>
      </c>
      <c r="T48" s="58">
        <v>0.0</v>
      </c>
      <c r="U48" s="39">
        <f t="shared" ref="U48:U52" si="93">T48/E48</f>
        <v>0</v>
      </c>
      <c r="V48" s="58">
        <v>0.0</v>
      </c>
      <c r="W48" s="39">
        <f t="shared" ref="W48:W52" si="94">V48/E48</f>
        <v>0</v>
      </c>
      <c r="X48" s="49">
        <v>33.0</v>
      </c>
      <c r="Y48" s="39">
        <f t="shared" ref="Y48:Y52" si="95">X48/E48</f>
        <v>1</v>
      </c>
      <c r="Z48" s="49">
        <v>0.0</v>
      </c>
      <c r="AA48" s="39">
        <f t="shared" ref="AA48:AA52" si="96">Z48/E48</f>
        <v>0</v>
      </c>
      <c r="AB48" s="55">
        <v>0.0</v>
      </c>
      <c r="AC48" s="39">
        <f t="shared" ref="AC48:AC52" si="97">AB48/E48</f>
        <v>0</v>
      </c>
      <c r="AD48" s="41">
        <f t="shared" si="14"/>
        <v>33</v>
      </c>
      <c r="AE48" s="41">
        <f t="shared" si="15"/>
        <v>33</v>
      </c>
      <c r="AF48" s="22">
        <f t="shared" si="16"/>
        <v>33</v>
      </c>
      <c r="AG48" s="22">
        <f t="shared" si="17"/>
        <v>33</v>
      </c>
    </row>
    <row r="49" ht="15.75" customHeight="1">
      <c r="A49" s="12"/>
      <c r="B49" s="34" t="s">
        <v>47</v>
      </c>
      <c r="C49" s="48">
        <v>34.0</v>
      </c>
      <c r="D49" s="48">
        <v>0.0</v>
      </c>
      <c r="E49" s="36">
        <f t="shared" si="85"/>
        <v>34</v>
      </c>
      <c r="F49" s="49">
        <v>7.0</v>
      </c>
      <c r="G49" s="38">
        <f t="shared" si="86"/>
        <v>0.2058823529</v>
      </c>
      <c r="H49" s="49">
        <v>27.0</v>
      </c>
      <c r="I49" s="39">
        <f t="shared" si="87"/>
        <v>0.7941176471</v>
      </c>
      <c r="J49" s="49">
        <v>0.0</v>
      </c>
      <c r="K49" s="39">
        <f t="shared" si="88"/>
        <v>0</v>
      </c>
      <c r="L49" s="49">
        <v>8.0</v>
      </c>
      <c r="M49" s="39">
        <f t="shared" si="89"/>
        <v>0.2352941176</v>
      </c>
      <c r="N49" s="49">
        <v>26.0</v>
      </c>
      <c r="O49" s="39">
        <f t="shared" si="90"/>
        <v>0.7647058824</v>
      </c>
      <c r="P49" s="49">
        <v>0.0</v>
      </c>
      <c r="Q49" s="39">
        <f t="shared" si="91"/>
        <v>0</v>
      </c>
      <c r="R49" s="58">
        <v>9.0</v>
      </c>
      <c r="S49" s="39">
        <f t="shared" si="92"/>
        <v>0.2647058824</v>
      </c>
      <c r="T49" s="58">
        <v>25.0</v>
      </c>
      <c r="U49" s="39">
        <f t="shared" si="93"/>
        <v>0.7352941176</v>
      </c>
      <c r="V49" s="58">
        <v>0.0</v>
      </c>
      <c r="W49" s="39">
        <f t="shared" si="94"/>
        <v>0</v>
      </c>
      <c r="X49" s="53">
        <v>9.0</v>
      </c>
      <c r="Y49" s="39">
        <f t="shared" si="95"/>
        <v>0.2647058824</v>
      </c>
      <c r="Z49" s="53">
        <v>25.0</v>
      </c>
      <c r="AA49" s="39">
        <f t="shared" si="96"/>
        <v>0.7352941176</v>
      </c>
      <c r="AB49" s="55">
        <v>0.0</v>
      </c>
      <c r="AC49" s="39">
        <f t="shared" si="97"/>
        <v>0</v>
      </c>
      <c r="AD49" s="41">
        <f t="shared" si="14"/>
        <v>34</v>
      </c>
      <c r="AE49" s="41">
        <f t="shared" si="15"/>
        <v>34</v>
      </c>
      <c r="AF49" s="22">
        <f t="shared" si="16"/>
        <v>34</v>
      </c>
      <c r="AG49" s="22">
        <f t="shared" si="17"/>
        <v>34</v>
      </c>
    </row>
    <row r="50" ht="15.75" customHeight="1">
      <c r="A50" s="13"/>
      <c r="B50" s="34" t="s">
        <v>48</v>
      </c>
      <c r="C50" s="48">
        <v>35.0</v>
      </c>
      <c r="D50" s="48">
        <v>0.0</v>
      </c>
      <c r="E50" s="36">
        <f t="shared" si="85"/>
        <v>35</v>
      </c>
      <c r="F50" s="49">
        <v>8.0</v>
      </c>
      <c r="G50" s="38">
        <f t="shared" si="86"/>
        <v>0.2285714286</v>
      </c>
      <c r="H50" s="49">
        <v>27.0</v>
      </c>
      <c r="I50" s="39">
        <f t="shared" si="87"/>
        <v>0.7714285714</v>
      </c>
      <c r="J50" s="49">
        <v>0.0</v>
      </c>
      <c r="K50" s="39">
        <f t="shared" si="88"/>
        <v>0</v>
      </c>
      <c r="L50" s="49">
        <v>8.0</v>
      </c>
      <c r="M50" s="39">
        <f t="shared" si="89"/>
        <v>0.2285714286</v>
      </c>
      <c r="N50" s="49">
        <v>27.0</v>
      </c>
      <c r="O50" s="39">
        <f t="shared" si="90"/>
        <v>0.7714285714</v>
      </c>
      <c r="P50" s="49">
        <v>0.0</v>
      </c>
      <c r="Q50" s="39">
        <f t="shared" si="91"/>
        <v>0</v>
      </c>
      <c r="R50" s="58">
        <v>10.0</v>
      </c>
      <c r="S50" s="39">
        <f t="shared" si="92"/>
        <v>0.2857142857</v>
      </c>
      <c r="T50" s="58">
        <v>25.0</v>
      </c>
      <c r="U50" s="39">
        <f t="shared" si="93"/>
        <v>0.7142857143</v>
      </c>
      <c r="V50" s="58">
        <v>0.0</v>
      </c>
      <c r="W50" s="39">
        <f t="shared" si="94"/>
        <v>0</v>
      </c>
      <c r="X50" s="49">
        <v>9.0</v>
      </c>
      <c r="Y50" s="39">
        <f t="shared" si="95"/>
        <v>0.2571428571</v>
      </c>
      <c r="Z50" s="49">
        <v>26.0</v>
      </c>
      <c r="AA50" s="39">
        <f t="shared" si="96"/>
        <v>0.7428571429</v>
      </c>
      <c r="AB50" s="55">
        <v>0.0</v>
      </c>
      <c r="AC50" s="39">
        <f t="shared" si="97"/>
        <v>0</v>
      </c>
      <c r="AD50" s="41">
        <f t="shared" si="14"/>
        <v>35</v>
      </c>
      <c r="AE50" s="41">
        <f t="shared" si="15"/>
        <v>35</v>
      </c>
      <c r="AF50" s="22">
        <f t="shared" si="16"/>
        <v>35</v>
      </c>
      <c r="AG50" s="22">
        <f t="shared" si="17"/>
        <v>35</v>
      </c>
    </row>
    <row r="51" ht="15.75" customHeight="1">
      <c r="A51" s="54" t="s">
        <v>49</v>
      </c>
      <c r="B51" s="44" t="s">
        <v>29</v>
      </c>
      <c r="C51" s="45">
        <f t="shared" ref="C51:F51" si="98">SUM(C27,C18,C10)</f>
        <v>339</v>
      </c>
      <c r="D51" s="45">
        <f t="shared" si="98"/>
        <v>3</v>
      </c>
      <c r="E51" s="45">
        <f t="shared" si="98"/>
        <v>336</v>
      </c>
      <c r="F51" s="46">
        <f t="shared" si="98"/>
        <v>142</v>
      </c>
      <c r="G51" s="20">
        <f t="shared" si="86"/>
        <v>0.4226190476</v>
      </c>
      <c r="H51" s="46">
        <f>SUM(H27,H18,H10)</f>
        <v>191</v>
      </c>
      <c r="I51" s="47">
        <f t="shared" si="87"/>
        <v>0.568452381</v>
      </c>
      <c r="J51" s="46">
        <f>SUM(J27,J18,J10)</f>
        <v>3</v>
      </c>
      <c r="K51" s="47">
        <f t="shared" si="88"/>
        <v>0.008928571429</v>
      </c>
      <c r="L51" s="46">
        <f>SUM(L27,L18,L10)</f>
        <v>129</v>
      </c>
      <c r="M51" s="47">
        <f t="shared" si="89"/>
        <v>0.3839285714</v>
      </c>
      <c r="N51" s="46">
        <f>SUM(N27,N18,N10)</f>
        <v>204</v>
      </c>
      <c r="O51" s="47">
        <f t="shared" si="90"/>
        <v>0.6071428571</v>
      </c>
      <c r="P51" s="46">
        <f>SUM(P27,P18,P10)</f>
        <v>3</v>
      </c>
      <c r="Q51" s="47">
        <f t="shared" si="91"/>
        <v>0.008928571429</v>
      </c>
      <c r="R51" s="46">
        <f>SUM(R27,R18,R10)</f>
        <v>152</v>
      </c>
      <c r="S51" s="47">
        <f t="shared" si="92"/>
        <v>0.4523809524</v>
      </c>
      <c r="T51" s="46">
        <f>SUM(T27,T18,T10)</f>
        <v>184</v>
      </c>
      <c r="U51" s="47">
        <f t="shared" si="93"/>
        <v>0.5476190476</v>
      </c>
      <c r="V51" s="46">
        <f>SUM(V27,V18,V10)</f>
        <v>0</v>
      </c>
      <c r="W51" s="47">
        <f t="shared" si="94"/>
        <v>0</v>
      </c>
      <c r="X51" s="46">
        <f>SUM(X27,X18,X10)</f>
        <v>0</v>
      </c>
      <c r="Y51" s="47">
        <f t="shared" si="95"/>
        <v>0</v>
      </c>
      <c r="Z51" s="46">
        <f>SUM(Z27,Z18,Z10)</f>
        <v>0</v>
      </c>
      <c r="AA51" s="47">
        <f t="shared" si="96"/>
        <v>0</v>
      </c>
      <c r="AB51" s="46">
        <f>SUM(AB27,AB18,AB10)</f>
        <v>0</v>
      </c>
      <c r="AC51" s="47">
        <f t="shared" si="97"/>
        <v>0</v>
      </c>
      <c r="AD51" s="22">
        <f t="shared" si="14"/>
        <v>336</v>
      </c>
      <c r="AE51" s="22">
        <f t="shared" si="15"/>
        <v>336</v>
      </c>
      <c r="AF51" s="22">
        <f t="shared" si="16"/>
        <v>336</v>
      </c>
      <c r="AG51" s="22">
        <f t="shared" si="17"/>
        <v>0</v>
      </c>
    </row>
    <row r="52" ht="15.75" customHeight="1">
      <c r="A52" s="12"/>
      <c r="B52" s="23" t="s">
        <v>22</v>
      </c>
      <c r="C52" s="24">
        <f t="shared" ref="C52:D52" si="99">SUM(C11,C19,C28)</f>
        <v>350</v>
      </c>
      <c r="D52" s="24">
        <f t="shared" si="99"/>
        <v>3</v>
      </c>
      <c r="E52" s="25">
        <f t="shared" ref="E52:E55" si="101">C52-D52</f>
        <v>347</v>
      </c>
      <c r="F52" s="24">
        <f>SUM(F11,F19,F28)</f>
        <v>141</v>
      </c>
      <c r="G52" s="26">
        <f t="shared" si="86"/>
        <v>0.4063400576</v>
      </c>
      <c r="H52" s="24">
        <f>SUM(H11,H19,H28)</f>
        <v>202</v>
      </c>
      <c r="I52" s="27">
        <f t="shared" si="87"/>
        <v>0.5821325648</v>
      </c>
      <c r="J52" s="24">
        <f>SUM(J11,J19,J28)</f>
        <v>4</v>
      </c>
      <c r="K52" s="27">
        <f t="shared" si="88"/>
        <v>0.01152737752</v>
      </c>
      <c r="L52" s="24">
        <f>SUM(L11,L19,L28)</f>
        <v>104</v>
      </c>
      <c r="M52" s="27">
        <f t="shared" si="89"/>
        <v>0.2997118156</v>
      </c>
      <c r="N52" s="24">
        <f>SUM(N11,N19,N28)</f>
        <v>239</v>
      </c>
      <c r="O52" s="27">
        <f t="shared" si="90"/>
        <v>0.6887608069</v>
      </c>
      <c r="P52" s="24">
        <f>SUM(P11,P19,P28)</f>
        <v>4</v>
      </c>
      <c r="Q52" s="27">
        <f t="shared" si="91"/>
        <v>0.01152737752</v>
      </c>
      <c r="R52" s="24">
        <f>SUM(R11,R19,R28)</f>
        <v>110</v>
      </c>
      <c r="S52" s="27">
        <f t="shared" si="92"/>
        <v>0.3170028818</v>
      </c>
      <c r="T52" s="24">
        <f>SUM(T11,T19,T28)</f>
        <v>143</v>
      </c>
      <c r="U52" s="27">
        <f t="shared" si="93"/>
        <v>0.4121037464</v>
      </c>
      <c r="V52" s="24">
        <f>SUM(V11,V19,V28)</f>
        <v>3</v>
      </c>
      <c r="W52" s="27">
        <f t="shared" si="94"/>
        <v>0.008645533141</v>
      </c>
      <c r="X52" s="24">
        <f>SUM(X11,X19,X28)</f>
        <v>0</v>
      </c>
      <c r="Y52" s="27">
        <f t="shared" si="95"/>
        <v>0</v>
      </c>
      <c r="Z52" s="24">
        <f>SUM(Z11,Z19,Z28)</f>
        <v>0</v>
      </c>
      <c r="AA52" s="27">
        <f t="shared" si="96"/>
        <v>0</v>
      </c>
      <c r="AB52" s="24">
        <f>SUM(AB11,AB19,AB28)</f>
        <v>0</v>
      </c>
      <c r="AC52" s="27">
        <f t="shared" si="97"/>
        <v>0</v>
      </c>
      <c r="AD52" s="22">
        <f t="shared" si="14"/>
        <v>347</v>
      </c>
      <c r="AE52" s="22">
        <f t="shared" si="15"/>
        <v>347</v>
      </c>
      <c r="AF52" s="22">
        <f t="shared" si="16"/>
        <v>256</v>
      </c>
      <c r="AG52" s="22">
        <f t="shared" si="17"/>
        <v>0</v>
      </c>
    </row>
    <row r="53" ht="15.75" customHeight="1">
      <c r="A53" s="12"/>
      <c r="B53" s="23" t="s">
        <v>23</v>
      </c>
      <c r="C53" s="24">
        <f t="shared" ref="C53:D53" si="100">C51-C52</f>
        <v>-11</v>
      </c>
      <c r="D53" s="24">
        <f t="shared" si="100"/>
        <v>0</v>
      </c>
      <c r="E53" s="25">
        <f t="shared" si="101"/>
        <v>-11</v>
      </c>
      <c r="F53" s="24">
        <f t="shared" ref="F53:AC53" si="102">F51-F52</f>
        <v>1</v>
      </c>
      <c r="G53" s="28">
        <f t="shared" si="102"/>
        <v>0.01627898998</v>
      </c>
      <c r="H53" s="24">
        <f t="shared" si="102"/>
        <v>-11</v>
      </c>
      <c r="I53" s="28">
        <f t="shared" si="102"/>
        <v>-0.01368018389</v>
      </c>
      <c r="J53" s="24">
        <f t="shared" si="102"/>
        <v>-1</v>
      </c>
      <c r="K53" s="28">
        <f t="shared" si="102"/>
        <v>-0.002598806093</v>
      </c>
      <c r="L53" s="24">
        <f t="shared" si="102"/>
        <v>25</v>
      </c>
      <c r="M53" s="28">
        <f t="shared" si="102"/>
        <v>0.08421675587</v>
      </c>
      <c r="N53" s="24">
        <f t="shared" si="102"/>
        <v>-35</v>
      </c>
      <c r="O53" s="28">
        <f t="shared" si="102"/>
        <v>-0.08161794977</v>
      </c>
      <c r="P53" s="24">
        <f t="shared" si="102"/>
        <v>-1</v>
      </c>
      <c r="Q53" s="28">
        <f t="shared" si="102"/>
        <v>-0.002598806093</v>
      </c>
      <c r="R53" s="24">
        <f t="shared" si="102"/>
        <v>42</v>
      </c>
      <c r="S53" s="28">
        <f t="shared" si="102"/>
        <v>0.1353780705</v>
      </c>
      <c r="T53" s="24">
        <f t="shared" si="102"/>
        <v>41</v>
      </c>
      <c r="U53" s="28">
        <f t="shared" si="102"/>
        <v>0.1355153012</v>
      </c>
      <c r="V53" s="24">
        <f t="shared" si="102"/>
        <v>-3</v>
      </c>
      <c r="W53" s="28">
        <f t="shared" si="102"/>
        <v>-0.008645533141</v>
      </c>
      <c r="X53" s="24">
        <f t="shared" si="102"/>
        <v>0</v>
      </c>
      <c r="Y53" s="28">
        <f t="shared" si="102"/>
        <v>0</v>
      </c>
      <c r="Z53" s="24">
        <f t="shared" si="102"/>
        <v>0</v>
      </c>
      <c r="AA53" s="28">
        <f t="shared" si="102"/>
        <v>0</v>
      </c>
      <c r="AB53" s="24">
        <f t="shared" si="102"/>
        <v>0</v>
      </c>
      <c r="AC53" s="28">
        <f t="shared" si="102"/>
        <v>0</v>
      </c>
      <c r="AD53" s="22">
        <f t="shared" si="14"/>
        <v>-11</v>
      </c>
      <c r="AE53" s="22">
        <f t="shared" si="15"/>
        <v>-11</v>
      </c>
      <c r="AF53" s="22">
        <f t="shared" si="16"/>
        <v>80</v>
      </c>
      <c r="AG53" s="22">
        <f t="shared" si="17"/>
        <v>0</v>
      </c>
    </row>
    <row r="54" ht="15.75" customHeight="1">
      <c r="A54" s="12"/>
      <c r="B54" s="29" t="s">
        <v>24</v>
      </c>
      <c r="C54" s="30">
        <f t="shared" ref="C54:D54" si="103">SUM(C13,C21,C30)</f>
        <v>339</v>
      </c>
      <c r="D54" s="30">
        <f t="shared" si="103"/>
        <v>2</v>
      </c>
      <c r="E54" s="33">
        <f t="shared" si="101"/>
        <v>337</v>
      </c>
      <c r="F54" s="30">
        <f>SUM(F13,F21,F30)</f>
        <v>141</v>
      </c>
      <c r="G54" s="31">
        <f>F54/E54</f>
        <v>0.4183976261</v>
      </c>
      <c r="H54" s="30">
        <f>SUM(H13,H21,H30)</f>
        <v>192</v>
      </c>
      <c r="I54" s="32">
        <f>H54/E54</f>
        <v>0.5697329377</v>
      </c>
      <c r="J54" s="30">
        <f>SUM(J13,J21,J30)</f>
        <v>4</v>
      </c>
      <c r="K54" s="32">
        <f>J54/E54</f>
        <v>0.0118694362</v>
      </c>
      <c r="L54" s="30">
        <f>SUM(L13,L21,L30)</f>
        <v>126</v>
      </c>
      <c r="M54" s="32">
        <f>L54/E54</f>
        <v>0.3738872404</v>
      </c>
      <c r="N54" s="30">
        <f>SUM(N13,N21,N30)</f>
        <v>207</v>
      </c>
      <c r="O54" s="32">
        <f>N54/E54</f>
        <v>0.6142433234</v>
      </c>
      <c r="P54" s="30">
        <f>SUM(P13,P21,P30)</f>
        <v>4</v>
      </c>
      <c r="Q54" s="32">
        <f>P54/E54</f>
        <v>0.0118694362</v>
      </c>
      <c r="R54" s="30">
        <f>SUM(R13,R21,R30)</f>
        <v>152</v>
      </c>
      <c r="S54" s="32">
        <f>R54/E54</f>
        <v>0.4510385757</v>
      </c>
      <c r="T54" s="30">
        <f>SUM(T13,T21,T30)</f>
        <v>185</v>
      </c>
      <c r="U54" s="32">
        <f>T54/E54</f>
        <v>0.5489614243</v>
      </c>
      <c r="V54" s="30">
        <f>SUM(V13,V21,V30)</f>
        <v>0</v>
      </c>
      <c r="W54" s="32">
        <f>V54/E54</f>
        <v>0</v>
      </c>
      <c r="X54" s="30">
        <f>SUM(X13,X21,X30)</f>
        <v>0</v>
      </c>
      <c r="Y54" s="32">
        <f>X54/E54</f>
        <v>0</v>
      </c>
      <c r="Z54" s="30">
        <f>SUM(Z13,Z21,Z30)</f>
        <v>0</v>
      </c>
      <c r="AA54" s="32">
        <f>Z54/E54</f>
        <v>0</v>
      </c>
      <c r="AB54" s="30">
        <f>SUM(AB13,AB21,AB30)</f>
        <v>0</v>
      </c>
      <c r="AC54" s="32">
        <f>AB54/E54</f>
        <v>0</v>
      </c>
      <c r="AD54" s="22">
        <f t="shared" si="14"/>
        <v>337</v>
      </c>
      <c r="AE54" s="22">
        <f t="shared" si="15"/>
        <v>337</v>
      </c>
      <c r="AF54" s="22">
        <f t="shared" si="16"/>
        <v>337</v>
      </c>
      <c r="AG54" s="22">
        <f t="shared" si="17"/>
        <v>0</v>
      </c>
    </row>
    <row r="55" ht="15.75" customHeight="1">
      <c r="A55" s="13"/>
      <c r="B55" s="29" t="s">
        <v>23</v>
      </c>
      <c r="C55" s="30">
        <f t="shared" ref="C55:D55" si="104">SUM(C14,C22,C31)</f>
        <v>0</v>
      </c>
      <c r="D55" s="30">
        <f t="shared" si="104"/>
        <v>1</v>
      </c>
      <c r="E55" s="33">
        <f t="shared" si="101"/>
        <v>-1</v>
      </c>
      <c r="F55" s="30">
        <f t="shared" ref="F55:AC55" si="105">F51-F54</f>
        <v>1</v>
      </c>
      <c r="G55" s="31">
        <f t="shared" si="105"/>
        <v>0.004221421506</v>
      </c>
      <c r="H55" s="30">
        <f t="shared" si="105"/>
        <v>-1</v>
      </c>
      <c r="I55" s="31">
        <f t="shared" si="105"/>
        <v>-0.001280556733</v>
      </c>
      <c r="J55" s="30">
        <f t="shared" si="105"/>
        <v>-1</v>
      </c>
      <c r="K55" s="31">
        <f t="shared" si="105"/>
        <v>-0.002940864773</v>
      </c>
      <c r="L55" s="30">
        <f t="shared" si="105"/>
        <v>3</v>
      </c>
      <c r="M55" s="31">
        <f t="shared" si="105"/>
        <v>0.01004133107</v>
      </c>
      <c r="N55" s="30">
        <f t="shared" si="105"/>
        <v>-3</v>
      </c>
      <c r="O55" s="31">
        <f t="shared" si="105"/>
        <v>-0.007100466299</v>
      </c>
      <c r="P55" s="30">
        <f t="shared" si="105"/>
        <v>-1</v>
      </c>
      <c r="Q55" s="31">
        <f t="shared" si="105"/>
        <v>-0.002940864773</v>
      </c>
      <c r="R55" s="30">
        <f t="shared" si="105"/>
        <v>0</v>
      </c>
      <c r="S55" s="31">
        <f t="shared" si="105"/>
        <v>0.001342376713</v>
      </c>
      <c r="T55" s="30">
        <f t="shared" si="105"/>
        <v>-1</v>
      </c>
      <c r="U55" s="31">
        <f t="shared" si="105"/>
        <v>-0.001342376713</v>
      </c>
      <c r="V55" s="30">
        <f t="shared" si="105"/>
        <v>0</v>
      </c>
      <c r="W55" s="31">
        <f t="shared" si="105"/>
        <v>0</v>
      </c>
      <c r="X55" s="30">
        <f t="shared" si="105"/>
        <v>0</v>
      </c>
      <c r="Y55" s="31">
        <f t="shared" si="105"/>
        <v>0</v>
      </c>
      <c r="Z55" s="30">
        <f t="shared" si="105"/>
        <v>0</v>
      </c>
      <c r="AA55" s="31">
        <f t="shared" si="105"/>
        <v>0</v>
      </c>
      <c r="AB55" s="30">
        <f t="shared" si="105"/>
        <v>0</v>
      </c>
      <c r="AC55" s="31">
        <f t="shared" si="105"/>
        <v>0</v>
      </c>
      <c r="AD55" s="22">
        <f t="shared" si="14"/>
        <v>-1</v>
      </c>
      <c r="AE55" s="22">
        <f t="shared" si="15"/>
        <v>-1</v>
      </c>
      <c r="AF55" s="22">
        <f t="shared" si="16"/>
        <v>-1</v>
      </c>
      <c r="AG55" s="22">
        <f t="shared" si="17"/>
        <v>0</v>
      </c>
    </row>
    <row r="56" ht="15.75" customHeight="1">
      <c r="A56" s="43" t="s">
        <v>50</v>
      </c>
      <c r="B56" s="44" t="s">
        <v>29</v>
      </c>
      <c r="C56" s="45">
        <f t="shared" ref="C56:F56" si="106">SUM(C35,C43)</f>
        <v>210</v>
      </c>
      <c r="D56" s="45">
        <f t="shared" si="106"/>
        <v>1</v>
      </c>
      <c r="E56" s="45">
        <f t="shared" si="106"/>
        <v>209</v>
      </c>
      <c r="F56" s="45">
        <f t="shared" si="106"/>
        <v>93</v>
      </c>
      <c r="G56" s="20">
        <f t="shared" ref="G56:G57" si="108">F56/E56</f>
        <v>0.4449760766</v>
      </c>
      <c r="H56" s="45">
        <f t="shared" ref="H56:H57" si="109">SUM(H35,H43)</f>
        <v>116</v>
      </c>
      <c r="I56" s="47">
        <f t="shared" ref="I56:I57" si="110">H56/E56</f>
        <v>0.5550239234</v>
      </c>
      <c r="J56" s="45">
        <f t="shared" ref="J56:J57" si="111">SUM(J35,J43)</f>
        <v>0</v>
      </c>
      <c r="K56" s="47">
        <f t="shared" ref="K56:K57" si="112">J56/E56</f>
        <v>0</v>
      </c>
      <c r="L56" s="45">
        <f t="shared" ref="L56:L57" si="113">SUM(L35,L43)</f>
        <v>89</v>
      </c>
      <c r="M56" s="47">
        <f t="shared" ref="M56:M57" si="114">L56/E56</f>
        <v>0.4258373206</v>
      </c>
      <c r="N56" s="45">
        <f t="shared" ref="N56:N57" si="115">SUM(N35,N43)</f>
        <v>120</v>
      </c>
      <c r="O56" s="47">
        <f t="shared" ref="O56:O57" si="116">N56/E56</f>
        <v>0.5741626794</v>
      </c>
      <c r="P56" s="45">
        <f t="shared" ref="P56:P57" si="117">SUM(P35,P43)</f>
        <v>0</v>
      </c>
      <c r="Q56" s="47">
        <f t="shared" ref="Q56:Q57" si="118">P56/E56</f>
        <v>0</v>
      </c>
      <c r="R56" s="45">
        <f t="shared" ref="R56:R57" si="119">SUM(R35,R43)</f>
        <v>107</v>
      </c>
      <c r="S56" s="47">
        <f t="shared" ref="S56:S57" si="120">R56/E56</f>
        <v>0.5119617225</v>
      </c>
      <c r="T56" s="45">
        <f t="shared" ref="T56:T57" si="121">SUM(T35,T43)</f>
        <v>102</v>
      </c>
      <c r="U56" s="47">
        <f t="shared" ref="U56:U57" si="122">T56/E56</f>
        <v>0.4880382775</v>
      </c>
      <c r="V56" s="45">
        <f t="shared" ref="V56:V57" si="123">SUM(V35,V43)</f>
        <v>0</v>
      </c>
      <c r="W56" s="47">
        <f t="shared" ref="W56:W57" si="124">V56/E56</f>
        <v>0</v>
      </c>
      <c r="X56" s="45">
        <f t="shared" ref="X56:X57" si="125">SUM(X35,X43)</f>
        <v>106</v>
      </c>
      <c r="Y56" s="47">
        <f t="shared" ref="Y56:Y57" si="126">X56/E56</f>
        <v>0.5071770335</v>
      </c>
      <c r="Z56" s="45">
        <f t="shared" ref="Z56:Z57" si="127">SUM(Z35,Z43)</f>
        <v>103</v>
      </c>
      <c r="AA56" s="47">
        <f t="shared" ref="AA56:AA57" si="128">Z56/E56</f>
        <v>0.4928229665</v>
      </c>
      <c r="AB56" s="45">
        <f t="shared" ref="AB56:AB57" si="129">SUM(AB35,AB43)</f>
        <v>0</v>
      </c>
      <c r="AC56" s="47">
        <f t="shared" ref="AC56:AC57" si="130">AB56/E56</f>
        <v>0</v>
      </c>
      <c r="AD56" s="22"/>
      <c r="AE56" s="22"/>
      <c r="AF56" s="22">
        <f t="shared" si="16"/>
        <v>209</v>
      </c>
      <c r="AG56" s="22">
        <f t="shared" si="17"/>
        <v>209</v>
      </c>
    </row>
    <row r="57" ht="15.75" customHeight="1">
      <c r="A57" s="12"/>
      <c r="B57" s="23" t="s">
        <v>22</v>
      </c>
      <c r="C57" s="24">
        <f t="shared" ref="C57:D57" si="107">SUM(C36,C44)</f>
        <v>224</v>
      </c>
      <c r="D57" s="24">
        <f t="shared" si="107"/>
        <v>1</v>
      </c>
      <c r="E57" s="25">
        <f>C57-D57</f>
        <v>223</v>
      </c>
      <c r="F57" s="25">
        <f>SUM(F36,F44)</f>
        <v>115</v>
      </c>
      <c r="G57" s="26">
        <f t="shared" si="108"/>
        <v>0.5156950673</v>
      </c>
      <c r="H57" s="25">
        <f t="shared" si="109"/>
        <v>108</v>
      </c>
      <c r="I57" s="27">
        <f t="shared" si="110"/>
        <v>0.4843049327</v>
      </c>
      <c r="J57" s="25">
        <f t="shared" si="111"/>
        <v>0</v>
      </c>
      <c r="K57" s="27">
        <f t="shared" si="112"/>
        <v>0</v>
      </c>
      <c r="L57" s="25">
        <f t="shared" si="113"/>
        <v>101</v>
      </c>
      <c r="M57" s="27">
        <f t="shared" si="114"/>
        <v>0.4529147982</v>
      </c>
      <c r="N57" s="25">
        <f t="shared" si="115"/>
        <v>122</v>
      </c>
      <c r="O57" s="27">
        <f t="shared" si="116"/>
        <v>0.5470852018</v>
      </c>
      <c r="P57" s="25">
        <f t="shared" si="117"/>
        <v>0</v>
      </c>
      <c r="Q57" s="27">
        <f t="shared" si="118"/>
        <v>0</v>
      </c>
      <c r="R57" s="25">
        <f t="shared" si="119"/>
        <v>113</v>
      </c>
      <c r="S57" s="27">
        <f t="shared" si="120"/>
        <v>0.5067264574</v>
      </c>
      <c r="T57" s="25">
        <f t="shared" si="121"/>
        <v>110</v>
      </c>
      <c r="U57" s="27">
        <f t="shared" si="122"/>
        <v>0.4932735426</v>
      </c>
      <c r="V57" s="25">
        <f t="shared" si="123"/>
        <v>0</v>
      </c>
      <c r="W57" s="27">
        <f t="shared" si="124"/>
        <v>0</v>
      </c>
      <c r="X57" s="25">
        <f t="shared" si="125"/>
        <v>111</v>
      </c>
      <c r="Y57" s="27">
        <f t="shared" si="126"/>
        <v>0.4977578475</v>
      </c>
      <c r="Z57" s="25">
        <f t="shared" si="127"/>
        <v>112</v>
      </c>
      <c r="AA57" s="27">
        <f t="shared" si="128"/>
        <v>0.5022421525</v>
      </c>
      <c r="AB57" s="25">
        <f t="shared" si="129"/>
        <v>0</v>
      </c>
      <c r="AC57" s="27">
        <f t="shared" si="130"/>
        <v>0</v>
      </c>
      <c r="AD57" s="22">
        <f t="shared" ref="AD57:AD65" si="132">SUM(F57,H57,J57)</f>
        <v>223</v>
      </c>
      <c r="AE57" s="22">
        <f t="shared" ref="AE57:AE65" si="133">SUM(L57,N57,P57)</f>
        <v>223</v>
      </c>
      <c r="AF57" s="22">
        <f t="shared" si="16"/>
        <v>223</v>
      </c>
      <c r="AG57" s="22">
        <f t="shared" si="17"/>
        <v>223</v>
      </c>
    </row>
    <row r="58" ht="15.75" customHeight="1">
      <c r="A58" s="12"/>
      <c r="B58" s="23" t="s">
        <v>23</v>
      </c>
      <c r="C58" s="24">
        <f t="shared" ref="C58:AC58" si="131">C56-C57</f>
        <v>-14</v>
      </c>
      <c r="D58" s="24">
        <f t="shared" si="131"/>
        <v>0</v>
      </c>
      <c r="E58" s="24">
        <f t="shared" si="131"/>
        <v>-14</v>
      </c>
      <c r="F58" s="24">
        <f t="shared" si="131"/>
        <v>-22</v>
      </c>
      <c r="G58" s="28">
        <f t="shared" si="131"/>
        <v>-0.07071899071</v>
      </c>
      <c r="H58" s="24">
        <f t="shared" si="131"/>
        <v>8</v>
      </c>
      <c r="I58" s="28">
        <f t="shared" si="131"/>
        <v>0.07071899071</v>
      </c>
      <c r="J58" s="24">
        <f t="shared" si="131"/>
        <v>0</v>
      </c>
      <c r="K58" s="28">
        <f t="shared" si="131"/>
        <v>0</v>
      </c>
      <c r="L58" s="24">
        <f t="shared" si="131"/>
        <v>-12</v>
      </c>
      <c r="M58" s="28">
        <f t="shared" si="131"/>
        <v>-0.02707747763</v>
      </c>
      <c r="N58" s="24">
        <f t="shared" si="131"/>
        <v>-2</v>
      </c>
      <c r="O58" s="28">
        <f t="shared" si="131"/>
        <v>0.02707747763</v>
      </c>
      <c r="P58" s="24">
        <f t="shared" si="131"/>
        <v>0</v>
      </c>
      <c r="Q58" s="28">
        <f t="shared" si="131"/>
        <v>0</v>
      </c>
      <c r="R58" s="24">
        <f t="shared" si="131"/>
        <v>-6</v>
      </c>
      <c r="S58" s="28">
        <f t="shared" si="131"/>
        <v>0.005235265089</v>
      </c>
      <c r="T58" s="24">
        <f t="shared" si="131"/>
        <v>-8</v>
      </c>
      <c r="U58" s="28">
        <f t="shared" si="131"/>
        <v>-0.005235265089</v>
      </c>
      <c r="V58" s="24">
        <f t="shared" si="131"/>
        <v>0</v>
      </c>
      <c r="W58" s="28">
        <f t="shared" si="131"/>
        <v>0</v>
      </c>
      <c r="X58" s="24">
        <f t="shared" si="131"/>
        <v>-5</v>
      </c>
      <c r="Y58" s="28">
        <f t="shared" si="131"/>
        <v>0.009419185959</v>
      </c>
      <c r="Z58" s="24">
        <f t="shared" si="131"/>
        <v>-9</v>
      </c>
      <c r="AA58" s="28">
        <f t="shared" si="131"/>
        <v>-0.009419185959</v>
      </c>
      <c r="AB58" s="24">
        <f t="shared" si="131"/>
        <v>0</v>
      </c>
      <c r="AC58" s="28">
        <f t="shared" si="131"/>
        <v>0</v>
      </c>
      <c r="AD58" s="22">
        <f t="shared" si="132"/>
        <v>-14</v>
      </c>
      <c r="AE58" s="22">
        <f t="shared" si="133"/>
        <v>-14</v>
      </c>
      <c r="AF58" s="22">
        <f t="shared" si="16"/>
        <v>-14</v>
      </c>
      <c r="AG58" s="22">
        <f t="shared" si="17"/>
        <v>-14</v>
      </c>
    </row>
    <row r="59" ht="15.75" customHeight="1">
      <c r="A59" s="12"/>
      <c r="B59" s="29" t="s">
        <v>24</v>
      </c>
      <c r="C59" s="30">
        <f t="shared" ref="C59:D59" si="134">SUM(C38,C46)</f>
        <v>209</v>
      </c>
      <c r="D59" s="30">
        <f t="shared" si="134"/>
        <v>1</v>
      </c>
      <c r="E59" s="30">
        <f>C59-D59</f>
        <v>208</v>
      </c>
      <c r="F59" s="30">
        <f>SUM(F38,F46)</f>
        <v>93</v>
      </c>
      <c r="G59" s="31">
        <f>F59/E59</f>
        <v>0.4471153846</v>
      </c>
      <c r="H59" s="30">
        <f>SUM(H38,H46)</f>
        <v>115</v>
      </c>
      <c r="I59" s="32">
        <f>H59/E59</f>
        <v>0.5528846154</v>
      </c>
      <c r="J59" s="30">
        <f>SUM(J38,J46)</f>
        <v>0</v>
      </c>
      <c r="K59" s="32">
        <f>J59/E59</f>
        <v>0</v>
      </c>
      <c r="L59" s="30">
        <f>SUM(L38,L46)</f>
        <v>89</v>
      </c>
      <c r="M59" s="32">
        <f>L59/E59</f>
        <v>0.4278846154</v>
      </c>
      <c r="N59" s="30">
        <f>SUM(N38,N46)</f>
        <v>119</v>
      </c>
      <c r="O59" s="32">
        <f>N59/E59</f>
        <v>0.5721153846</v>
      </c>
      <c r="P59" s="30">
        <f>SUM(P38,P46)</f>
        <v>0</v>
      </c>
      <c r="Q59" s="32">
        <f>P59/E59</f>
        <v>0</v>
      </c>
      <c r="R59" s="30">
        <f>SUM(R38,R46)</f>
        <v>107</v>
      </c>
      <c r="S59" s="32">
        <f>R59/E59</f>
        <v>0.5144230769</v>
      </c>
      <c r="T59" s="30">
        <f>SUM(T38,T46)</f>
        <v>101</v>
      </c>
      <c r="U59" s="32">
        <f>T59/E59</f>
        <v>0.4855769231</v>
      </c>
      <c r="V59" s="30">
        <f>SUM(V38,V46)</f>
        <v>0</v>
      </c>
      <c r="W59" s="32">
        <f>V59/E59</f>
        <v>0</v>
      </c>
      <c r="X59" s="30">
        <f>SUM(X38,X46)</f>
        <v>106</v>
      </c>
      <c r="Y59" s="32">
        <f>X59/E59</f>
        <v>0.5096153846</v>
      </c>
      <c r="Z59" s="30">
        <f>SUM(Z38,Z46)</f>
        <v>102</v>
      </c>
      <c r="AA59" s="32">
        <f>Z59/E59</f>
        <v>0.4903846154</v>
      </c>
      <c r="AB59" s="30">
        <f>SUM(AB38,AB46)</f>
        <v>0</v>
      </c>
      <c r="AC59" s="32">
        <f>AB59/E59</f>
        <v>0</v>
      </c>
      <c r="AD59" s="22">
        <f t="shared" si="132"/>
        <v>208</v>
      </c>
      <c r="AE59" s="22">
        <f t="shared" si="133"/>
        <v>208</v>
      </c>
      <c r="AF59" s="22">
        <f t="shared" si="16"/>
        <v>208</v>
      </c>
      <c r="AG59" s="22">
        <f t="shared" si="17"/>
        <v>208</v>
      </c>
    </row>
    <row r="60" ht="15.75" customHeight="1">
      <c r="A60" s="13"/>
      <c r="B60" s="29" t="s">
        <v>23</v>
      </c>
      <c r="C60" s="30">
        <f t="shared" ref="C60:AC60" si="135">C56-C59</f>
        <v>1</v>
      </c>
      <c r="D60" s="30">
        <f t="shared" si="135"/>
        <v>0</v>
      </c>
      <c r="E60" s="30">
        <f t="shared" si="135"/>
        <v>1</v>
      </c>
      <c r="F60" s="30">
        <f t="shared" si="135"/>
        <v>0</v>
      </c>
      <c r="G60" s="31">
        <f t="shared" si="135"/>
        <v>-0.00213930806</v>
      </c>
      <c r="H60" s="30">
        <f t="shared" si="135"/>
        <v>1</v>
      </c>
      <c r="I60" s="31">
        <f t="shared" si="135"/>
        <v>0.00213930806</v>
      </c>
      <c r="J60" s="30">
        <f t="shared" si="135"/>
        <v>0</v>
      </c>
      <c r="K60" s="31">
        <f t="shared" si="135"/>
        <v>0</v>
      </c>
      <c r="L60" s="30">
        <f t="shared" si="135"/>
        <v>0</v>
      </c>
      <c r="M60" s="31">
        <f t="shared" si="135"/>
        <v>-0.00204729481</v>
      </c>
      <c r="N60" s="30">
        <f t="shared" si="135"/>
        <v>1</v>
      </c>
      <c r="O60" s="31">
        <f t="shared" si="135"/>
        <v>0.00204729481</v>
      </c>
      <c r="P60" s="30">
        <f t="shared" si="135"/>
        <v>0</v>
      </c>
      <c r="Q60" s="31">
        <f t="shared" si="135"/>
        <v>0</v>
      </c>
      <c r="R60" s="30">
        <f t="shared" si="135"/>
        <v>0</v>
      </c>
      <c r="S60" s="31">
        <f t="shared" si="135"/>
        <v>-0.002461354435</v>
      </c>
      <c r="T60" s="30">
        <f t="shared" si="135"/>
        <v>1</v>
      </c>
      <c r="U60" s="31">
        <f t="shared" si="135"/>
        <v>0.002461354435</v>
      </c>
      <c r="V60" s="30">
        <f t="shared" si="135"/>
        <v>0</v>
      </c>
      <c r="W60" s="31">
        <f t="shared" si="135"/>
        <v>0</v>
      </c>
      <c r="X60" s="30">
        <f t="shared" si="135"/>
        <v>0</v>
      </c>
      <c r="Y60" s="31">
        <f t="shared" si="135"/>
        <v>-0.002438351123</v>
      </c>
      <c r="Z60" s="30">
        <f t="shared" si="135"/>
        <v>1</v>
      </c>
      <c r="AA60" s="31">
        <f t="shared" si="135"/>
        <v>0.002438351123</v>
      </c>
      <c r="AB60" s="30">
        <f t="shared" si="135"/>
        <v>0</v>
      </c>
      <c r="AC60" s="31">
        <f t="shared" si="135"/>
        <v>0</v>
      </c>
      <c r="AD60" s="22">
        <f t="shared" si="132"/>
        <v>1</v>
      </c>
      <c r="AE60" s="22">
        <f t="shared" si="133"/>
        <v>1</v>
      </c>
      <c r="AF60" s="22">
        <f t="shared" si="16"/>
        <v>1</v>
      </c>
      <c r="AG60" s="22">
        <f t="shared" si="17"/>
        <v>1</v>
      </c>
    </row>
    <row r="61" ht="15.75" customHeight="1">
      <c r="A61" s="60" t="s">
        <v>51</v>
      </c>
      <c r="B61" s="61" t="s">
        <v>29</v>
      </c>
      <c r="C61" s="62">
        <f t="shared" ref="C61:D61" si="136">SUM(C51,C56)</f>
        <v>549</v>
      </c>
      <c r="D61" s="62">
        <f t="shared" si="136"/>
        <v>4</v>
      </c>
      <c r="E61" s="62">
        <f t="shared" ref="E61:E62" si="138">C61-D61</f>
        <v>545</v>
      </c>
      <c r="F61" s="62">
        <f>SUM(F56,F51)</f>
        <v>235</v>
      </c>
      <c r="G61" s="63">
        <f t="shared" ref="G61:G62" si="139">F61/E61</f>
        <v>0.4311926606</v>
      </c>
      <c r="H61" s="62">
        <f t="shared" ref="H61:H62" si="140">SUM(H51,H56)</f>
        <v>307</v>
      </c>
      <c r="I61" s="64">
        <f t="shared" ref="I61:I62" si="141">H61/E61</f>
        <v>0.5633027523</v>
      </c>
      <c r="J61" s="62">
        <f t="shared" ref="J61:J62" si="142">SUM(J51,J56)</f>
        <v>3</v>
      </c>
      <c r="K61" s="64">
        <f t="shared" ref="K61:K62" si="143">J61/E61</f>
        <v>0.005504587156</v>
      </c>
      <c r="L61" s="62">
        <f t="shared" ref="L61:L62" si="144">SUM(L51,L56)</f>
        <v>218</v>
      </c>
      <c r="M61" s="64">
        <f t="shared" ref="M61:M62" si="145">L61/E61</f>
        <v>0.4</v>
      </c>
      <c r="N61" s="62">
        <f t="shared" ref="N61:N62" si="146">SUM(N51,N56)</f>
        <v>324</v>
      </c>
      <c r="O61" s="64">
        <f t="shared" ref="O61:O62" si="147">N61/E61</f>
        <v>0.5944954128</v>
      </c>
      <c r="P61" s="62">
        <f t="shared" ref="P61:P62" si="148">SUM(P51,P56)</f>
        <v>3</v>
      </c>
      <c r="Q61" s="64">
        <f t="shared" ref="Q61:Q62" si="149">P61/E61</f>
        <v>0.005504587156</v>
      </c>
      <c r="R61" s="62">
        <f t="shared" ref="R61:R62" si="150">SUM(R51,R56)</f>
        <v>259</v>
      </c>
      <c r="S61" s="64">
        <f t="shared" ref="S61:S62" si="151">R61/E61</f>
        <v>0.4752293578</v>
      </c>
      <c r="T61" s="62">
        <f t="shared" ref="T61:T62" si="152">SUM(T51,T56)</f>
        <v>286</v>
      </c>
      <c r="U61" s="64">
        <f t="shared" ref="U61:U62" si="153">T61/E61</f>
        <v>0.5247706422</v>
      </c>
      <c r="V61" s="62">
        <f t="shared" ref="V61:V62" si="154">SUM(V51,V56)</f>
        <v>0</v>
      </c>
      <c r="W61" s="64">
        <f t="shared" ref="W61:W62" si="155">V61/E61</f>
        <v>0</v>
      </c>
      <c r="X61" s="62">
        <f t="shared" ref="X61:X62" si="156">SUM(X51,X56)</f>
        <v>106</v>
      </c>
      <c r="Y61" s="64">
        <f t="shared" ref="Y61:Y62" si="157">X61/E61</f>
        <v>0.1944954128</v>
      </c>
      <c r="Z61" s="62">
        <f t="shared" ref="Z61:Z62" si="158">SUM(Z51,Z56)</f>
        <v>103</v>
      </c>
      <c r="AA61" s="64">
        <f t="shared" ref="AA61:AA62" si="159">Z61/E61</f>
        <v>0.1889908257</v>
      </c>
      <c r="AB61" s="62">
        <f t="shared" ref="AB61:AB62" si="160">SUM(AB51,AB56)</f>
        <v>0</v>
      </c>
      <c r="AC61" s="64">
        <f t="shared" ref="AC61:AC62" si="161">AB61/E61</f>
        <v>0</v>
      </c>
      <c r="AD61" s="22">
        <f t="shared" si="132"/>
        <v>545</v>
      </c>
      <c r="AE61" s="65">
        <f t="shared" si="133"/>
        <v>545</v>
      </c>
      <c r="AF61" s="22">
        <f t="shared" si="16"/>
        <v>545</v>
      </c>
      <c r="AG61" s="22">
        <f t="shared" si="17"/>
        <v>209</v>
      </c>
    </row>
    <row r="62" ht="15.75" customHeight="1">
      <c r="A62" s="12"/>
      <c r="B62" s="23" t="s">
        <v>22</v>
      </c>
      <c r="C62" s="24">
        <f t="shared" ref="C62:D62" si="137">SUM(C52,C57)</f>
        <v>574</v>
      </c>
      <c r="D62" s="24">
        <f t="shared" si="137"/>
        <v>4</v>
      </c>
      <c r="E62" s="25">
        <f t="shared" si="138"/>
        <v>570</v>
      </c>
      <c r="F62" s="25">
        <f>SUM(F52,F57)</f>
        <v>256</v>
      </c>
      <c r="G62" s="26">
        <f t="shared" si="139"/>
        <v>0.449122807</v>
      </c>
      <c r="H62" s="25">
        <f t="shared" si="140"/>
        <v>310</v>
      </c>
      <c r="I62" s="27">
        <f t="shared" si="141"/>
        <v>0.5438596491</v>
      </c>
      <c r="J62" s="25">
        <f t="shared" si="142"/>
        <v>4</v>
      </c>
      <c r="K62" s="27">
        <f t="shared" si="143"/>
        <v>0.00701754386</v>
      </c>
      <c r="L62" s="25">
        <f t="shared" si="144"/>
        <v>205</v>
      </c>
      <c r="M62" s="27">
        <f t="shared" si="145"/>
        <v>0.3596491228</v>
      </c>
      <c r="N62" s="25">
        <f t="shared" si="146"/>
        <v>361</v>
      </c>
      <c r="O62" s="27">
        <f t="shared" si="147"/>
        <v>0.6333333333</v>
      </c>
      <c r="P62" s="25">
        <f t="shared" si="148"/>
        <v>4</v>
      </c>
      <c r="Q62" s="27">
        <f t="shared" si="149"/>
        <v>0.00701754386</v>
      </c>
      <c r="R62" s="25">
        <f t="shared" si="150"/>
        <v>223</v>
      </c>
      <c r="S62" s="27">
        <f t="shared" si="151"/>
        <v>0.3912280702</v>
      </c>
      <c r="T62" s="25">
        <f t="shared" si="152"/>
        <v>253</v>
      </c>
      <c r="U62" s="27">
        <f t="shared" si="153"/>
        <v>0.4438596491</v>
      </c>
      <c r="V62" s="25">
        <f t="shared" si="154"/>
        <v>3</v>
      </c>
      <c r="W62" s="27">
        <f t="shared" si="155"/>
        <v>0.005263157895</v>
      </c>
      <c r="X62" s="25">
        <f t="shared" si="156"/>
        <v>111</v>
      </c>
      <c r="Y62" s="27">
        <f t="shared" si="157"/>
        <v>0.1947368421</v>
      </c>
      <c r="Z62" s="25">
        <f t="shared" si="158"/>
        <v>112</v>
      </c>
      <c r="AA62" s="27">
        <f t="shared" si="159"/>
        <v>0.1964912281</v>
      </c>
      <c r="AB62" s="25">
        <f t="shared" si="160"/>
        <v>0</v>
      </c>
      <c r="AC62" s="27">
        <f t="shared" si="161"/>
        <v>0</v>
      </c>
      <c r="AD62" s="22">
        <f t="shared" si="132"/>
        <v>570</v>
      </c>
      <c r="AE62" s="22">
        <f t="shared" si="133"/>
        <v>570</v>
      </c>
      <c r="AF62" s="22">
        <f t="shared" si="16"/>
        <v>479</v>
      </c>
      <c r="AG62" s="22">
        <f t="shared" si="17"/>
        <v>223</v>
      </c>
    </row>
    <row r="63" ht="15.75" customHeight="1">
      <c r="A63" s="12"/>
      <c r="B63" s="23" t="s">
        <v>23</v>
      </c>
      <c r="C63" s="24">
        <f t="shared" ref="C63:AC63" si="162">C61-C62</f>
        <v>-25</v>
      </c>
      <c r="D63" s="24">
        <f t="shared" si="162"/>
        <v>0</v>
      </c>
      <c r="E63" s="24">
        <f t="shared" si="162"/>
        <v>-25</v>
      </c>
      <c r="F63" s="24">
        <f t="shared" si="162"/>
        <v>-21</v>
      </c>
      <c r="G63" s="28">
        <f t="shared" si="162"/>
        <v>-0.01793014647</v>
      </c>
      <c r="H63" s="24">
        <f t="shared" si="162"/>
        <v>-3</v>
      </c>
      <c r="I63" s="28">
        <f t="shared" si="162"/>
        <v>0.01944310317</v>
      </c>
      <c r="J63" s="24">
        <f t="shared" si="162"/>
        <v>-1</v>
      </c>
      <c r="K63" s="28">
        <f t="shared" si="162"/>
        <v>-0.001512956704</v>
      </c>
      <c r="L63" s="24">
        <f t="shared" si="162"/>
        <v>13</v>
      </c>
      <c r="M63" s="28">
        <f t="shared" si="162"/>
        <v>0.04035087719</v>
      </c>
      <c r="N63" s="24">
        <f t="shared" si="162"/>
        <v>-37</v>
      </c>
      <c r="O63" s="28">
        <f t="shared" si="162"/>
        <v>-0.03883792049</v>
      </c>
      <c r="P63" s="24">
        <f t="shared" si="162"/>
        <v>-1</v>
      </c>
      <c r="Q63" s="28">
        <f t="shared" si="162"/>
        <v>-0.001512956704</v>
      </c>
      <c r="R63" s="24">
        <f t="shared" si="162"/>
        <v>36</v>
      </c>
      <c r="S63" s="28">
        <f t="shared" si="162"/>
        <v>0.08400128762</v>
      </c>
      <c r="T63" s="24">
        <f t="shared" si="162"/>
        <v>33</v>
      </c>
      <c r="U63" s="28">
        <f t="shared" si="162"/>
        <v>0.08091099308</v>
      </c>
      <c r="V63" s="24">
        <f t="shared" si="162"/>
        <v>-3</v>
      </c>
      <c r="W63" s="28">
        <f t="shared" si="162"/>
        <v>-0.005263157895</v>
      </c>
      <c r="X63" s="24">
        <f t="shared" si="162"/>
        <v>-5</v>
      </c>
      <c r="Y63" s="28">
        <f t="shared" si="162"/>
        <v>-0.0002414292612</v>
      </c>
      <c r="Z63" s="24">
        <f t="shared" si="162"/>
        <v>-9</v>
      </c>
      <c r="AA63" s="28">
        <f t="shared" si="162"/>
        <v>-0.007500402382</v>
      </c>
      <c r="AB63" s="24">
        <f t="shared" si="162"/>
        <v>0</v>
      </c>
      <c r="AC63" s="28">
        <f t="shared" si="162"/>
        <v>0</v>
      </c>
      <c r="AD63" s="22">
        <f t="shared" si="132"/>
        <v>-25</v>
      </c>
      <c r="AE63" s="22">
        <f t="shared" si="133"/>
        <v>-25</v>
      </c>
      <c r="AF63" s="22">
        <f t="shared" si="16"/>
        <v>66</v>
      </c>
      <c r="AG63" s="22">
        <f t="shared" si="17"/>
        <v>-14</v>
      </c>
    </row>
    <row r="64" ht="15.75" customHeight="1">
      <c r="A64" s="12"/>
      <c r="B64" s="29" t="s">
        <v>24</v>
      </c>
      <c r="C64" s="30">
        <f t="shared" ref="C64:D64" si="163">SUM(C54,C59)</f>
        <v>548</v>
      </c>
      <c r="D64" s="30">
        <f t="shared" si="163"/>
        <v>3</v>
      </c>
      <c r="E64" s="30">
        <f>C64-D64</f>
        <v>545</v>
      </c>
      <c r="F64" s="30">
        <f>SUM(F54,F59)</f>
        <v>234</v>
      </c>
      <c r="G64" s="31">
        <f>F64/E64</f>
        <v>0.4293577982</v>
      </c>
      <c r="H64" s="30">
        <f>SUM(H54,H59)</f>
        <v>307</v>
      </c>
      <c r="I64" s="32">
        <f>H64/E64</f>
        <v>0.5633027523</v>
      </c>
      <c r="J64" s="30">
        <f>SUM(J54,J59)</f>
        <v>4</v>
      </c>
      <c r="K64" s="32">
        <f>J64/E64</f>
        <v>0.007339449541</v>
      </c>
      <c r="L64" s="30">
        <f>SUM(L54,L59)</f>
        <v>215</v>
      </c>
      <c r="M64" s="32">
        <f>L64/E64</f>
        <v>0.3944954128</v>
      </c>
      <c r="N64" s="30">
        <f>SUM(N54,N59)</f>
        <v>326</v>
      </c>
      <c r="O64" s="32">
        <f>N64/E64</f>
        <v>0.5981651376</v>
      </c>
      <c r="P64" s="30">
        <f>SUM(P54,P59)</f>
        <v>4</v>
      </c>
      <c r="Q64" s="32">
        <f>P64/E64</f>
        <v>0.007339449541</v>
      </c>
      <c r="R64" s="30">
        <f>SUM(R54,R59)</f>
        <v>259</v>
      </c>
      <c r="S64" s="32">
        <f>R64/E64</f>
        <v>0.4752293578</v>
      </c>
      <c r="T64" s="30">
        <f>SUM(T54,T59)</f>
        <v>286</v>
      </c>
      <c r="U64" s="32">
        <f>T64/E64</f>
        <v>0.5247706422</v>
      </c>
      <c r="V64" s="30">
        <f>SUM(V54,V59)</f>
        <v>0</v>
      </c>
      <c r="W64" s="32">
        <f>V64/E64</f>
        <v>0</v>
      </c>
      <c r="X64" s="30">
        <f>SUM(X54,X59)</f>
        <v>106</v>
      </c>
      <c r="Y64" s="32">
        <f>X64/E64</f>
        <v>0.1944954128</v>
      </c>
      <c r="Z64" s="30">
        <f>SUM(Z54,Z59)</f>
        <v>102</v>
      </c>
      <c r="AA64" s="32">
        <f>Z64/E64</f>
        <v>0.1871559633</v>
      </c>
      <c r="AB64" s="30">
        <f>SUM(AB54,AB59)</f>
        <v>0</v>
      </c>
      <c r="AC64" s="32">
        <f>AB64/E64</f>
        <v>0</v>
      </c>
      <c r="AD64" s="22">
        <f t="shared" si="132"/>
        <v>545</v>
      </c>
      <c r="AE64" s="22">
        <f t="shared" si="133"/>
        <v>545</v>
      </c>
      <c r="AF64" s="22">
        <f t="shared" si="16"/>
        <v>545</v>
      </c>
      <c r="AG64" s="22">
        <f t="shared" si="17"/>
        <v>208</v>
      </c>
    </row>
    <row r="65" ht="15.75" customHeight="1">
      <c r="A65" s="13"/>
      <c r="B65" s="29" t="s">
        <v>23</v>
      </c>
      <c r="C65" s="30">
        <f t="shared" ref="C65:AC65" si="164">C61-C64</f>
        <v>1</v>
      </c>
      <c r="D65" s="30">
        <f t="shared" si="164"/>
        <v>1</v>
      </c>
      <c r="E65" s="30">
        <f t="shared" si="164"/>
        <v>0</v>
      </c>
      <c r="F65" s="30">
        <f t="shared" si="164"/>
        <v>1</v>
      </c>
      <c r="G65" s="31">
        <f t="shared" si="164"/>
        <v>0.001834862385</v>
      </c>
      <c r="H65" s="30">
        <f t="shared" si="164"/>
        <v>0</v>
      </c>
      <c r="I65" s="31">
        <f t="shared" si="164"/>
        <v>0</v>
      </c>
      <c r="J65" s="30">
        <f t="shared" si="164"/>
        <v>-1</v>
      </c>
      <c r="K65" s="31">
        <f t="shared" si="164"/>
        <v>-0.001834862385</v>
      </c>
      <c r="L65" s="30">
        <f t="shared" si="164"/>
        <v>3</v>
      </c>
      <c r="M65" s="31">
        <f t="shared" si="164"/>
        <v>0.005504587156</v>
      </c>
      <c r="N65" s="30">
        <f t="shared" si="164"/>
        <v>-2</v>
      </c>
      <c r="O65" s="31">
        <f t="shared" si="164"/>
        <v>-0.003669724771</v>
      </c>
      <c r="P65" s="30">
        <f t="shared" si="164"/>
        <v>-1</v>
      </c>
      <c r="Q65" s="31">
        <f t="shared" si="164"/>
        <v>-0.001834862385</v>
      </c>
      <c r="R65" s="30">
        <f t="shared" si="164"/>
        <v>0</v>
      </c>
      <c r="S65" s="31">
        <f t="shared" si="164"/>
        <v>0</v>
      </c>
      <c r="T65" s="30">
        <f t="shared" si="164"/>
        <v>0</v>
      </c>
      <c r="U65" s="31">
        <f t="shared" si="164"/>
        <v>0</v>
      </c>
      <c r="V65" s="30">
        <f t="shared" si="164"/>
        <v>0</v>
      </c>
      <c r="W65" s="31">
        <f t="shared" si="164"/>
        <v>0</v>
      </c>
      <c r="X65" s="30">
        <f t="shared" si="164"/>
        <v>0</v>
      </c>
      <c r="Y65" s="31">
        <f t="shared" si="164"/>
        <v>0</v>
      </c>
      <c r="Z65" s="30">
        <f t="shared" si="164"/>
        <v>1</v>
      </c>
      <c r="AA65" s="31">
        <f t="shared" si="164"/>
        <v>0.001834862385</v>
      </c>
      <c r="AB65" s="30">
        <f t="shared" si="164"/>
        <v>0</v>
      </c>
      <c r="AC65" s="31">
        <f t="shared" si="164"/>
        <v>0</v>
      </c>
      <c r="AD65" s="22">
        <f t="shared" si="132"/>
        <v>0</v>
      </c>
      <c r="AE65" s="22">
        <f t="shared" si="133"/>
        <v>0</v>
      </c>
      <c r="AF65" s="22">
        <f t="shared" si="16"/>
        <v>0</v>
      </c>
      <c r="AG65" s="22">
        <f t="shared" si="17"/>
        <v>1</v>
      </c>
    </row>
    <row r="66" ht="15.75" customHeight="1">
      <c r="A66" s="1"/>
      <c r="B66" s="66"/>
      <c r="C66" s="66"/>
      <c r="D66" s="66"/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6"/>
      <c r="AB66" s="66"/>
      <c r="AC66" s="66"/>
    </row>
    <row r="67" ht="15.75" customHeight="1">
      <c r="A67" s="1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</row>
    <row r="68" ht="15.75" customHeight="1">
      <c r="A68" s="1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</row>
    <row r="69" ht="15.75" customHeight="1">
      <c r="A69" s="1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</row>
    <row r="70" ht="15.75" customHeight="1">
      <c r="A70" s="1"/>
      <c r="B70" s="66"/>
      <c r="C70" s="66"/>
      <c r="D70" s="66"/>
      <c r="E70" s="66"/>
      <c r="F70" s="66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  <c r="AA70" s="66"/>
      <c r="AB70" s="66"/>
      <c r="AC70" s="66"/>
    </row>
    <row r="71" ht="15.75" customHeight="1">
      <c r="A71" s="1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</row>
    <row r="72" ht="15.75" customHeight="1">
      <c r="A72" s="1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</row>
    <row r="73" ht="15.75" customHeight="1">
      <c r="A73" s="1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</row>
    <row r="74" ht="15.75" customHeight="1">
      <c r="A74" s="1"/>
      <c r="B74" s="66"/>
      <c r="C74" s="66"/>
      <c r="D74" s="66"/>
      <c r="E74" s="66"/>
      <c r="F74" s="66"/>
      <c r="G74" s="66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6"/>
      <c r="Z74" s="66"/>
      <c r="AA74" s="66"/>
      <c r="AB74" s="66"/>
      <c r="AC74" s="66"/>
    </row>
    <row r="75" ht="15.75" customHeight="1">
      <c r="A75" s="1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</row>
    <row r="76" ht="15.75" customHeight="1">
      <c r="A76" s="1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</row>
    <row r="77" ht="15.75" customHeight="1">
      <c r="A77" s="1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</row>
    <row r="78" ht="15.75" customHeight="1">
      <c r="A78" s="1"/>
      <c r="B78" s="66"/>
      <c r="C78" s="66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6"/>
      <c r="AB78" s="66"/>
      <c r="AC78" s="66"/>
    </row>
    <row r="79" ht="15.75" customHeight="1">
      <c r="A79" s="1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</row>
    <row r="80" ht="15.75" customHeight="1">
      <c r="A80" s="1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</row>
    <row r="81" ht="15.75" customHeight="1">
      <c r="A81" s="1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</row>
    <row r="82" ht="15.75" customHeight="1">
      <c r="A82" s="1"/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6"/>
      <c r="AB82" s="66"/>
      <c r="AC82" s="66"/>
    </row>
    <row r="83" ht="15.75" customHeight="1">
      <c r="A83" s="1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</row>
    <row r="84" ht="15.75" customHeight="1">
      <c r="A84" s="1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</row>
    <row r="85" ht="15.75" customHeight="1">
      <c r="A85" s="1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</row>
    <row r="86" ht="15.75" customHeight="1">
      <c r="A86" s="1"/>
      <c r="B86" s="66"/>
      <c r="C86" s="66"/>
      <c r="D86" s="66"/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  <c r="AA86" s="66"/>
      <c r="AB86" s="66"/>
      <c r="AC86" s="66"/>
    </row>
    <row r="87" ht="15.75" customHeight="1">
      <c r="A87" s="1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</row>
    <row r="88" ht="15.75" customHeight="1">
      <c r="A88" s="1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</row>
    <row r="89" ht="15.75" customHeight="1">
      <c r="A89" s="1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</row>
    <row r="90" ht="15.75" customHeight="1">
      <c r="A90" s="1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</row>
    <row r="91" ht="15.75" customHeight="1">
      <c r="A91" s="1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</row>
    <row r="92" ht="15.75" customHeight="1">
      <c r="A92" s="1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</row>
    <row r="93" ht="15.75" customHeight="1">
      <c r="A93" s="1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</row>
    <row r="94" ht="15.75" customHeight="1">
      <c r="A94" s="1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</row>
    <row r="95" ht="15.75" customHeight="1">
      <c r="A95" s="1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</row>
    <row r="96" ht="15.75" customHeight="1">
      <c r="A96" s="1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</row>
    <row r="97" ht="15.75" customHeight="1">
      <c r="A97" s="1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</row>
    <row r="98" ht="15.75" customHeight="1">
      <c r="A98" s="1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</row>
    <row r="99" ht="15.75" customHeight="1">
      <c r="A99" s="1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</row>
    <row r="100" ht="15.75" customHeight="1">
      <c r="A100" s="1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</row>
    <row r="101" ht="15.75" customHeight="1">
      <c r="A101" s="1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</row>
    <row r="102" ht="15.75" customHeight="1">
      <c r="A102" s="1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</row>
    <row r="103" ht="15.75" customHeight="1">
      <c r="A103" s="1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</row>
    <row r="104" ht="15.75" customHeight="1">
      <c r="A104" s="1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</row>
    <row r="105" ht="15.75" customHeight="1">
      <c r="A105" s="1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</row>
    <row r="106" ht="15.75" customHeight="1">
      <c r="A106" s="1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</row>
    <row r="107" ht="15.75" customHeight="1">
      <c r="A107" s="1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</row>
    <row r="108" ht="15.75" customHeight="1">
      <c r="A108" s="1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</row>
    <row r="109" ht="15.75" customHeight="1">
      <c r="A109" s="1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</row>
    <row r="110" ht="15.75" customHeight="1">
      <c r="A110" s="1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</row>
    <row r="111" ht="15.75" customHeight="1">
      <c r="A111" s="1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</row>
    <row r="112" ht="15.75" customHeight="1">
      <c r="A112" s="1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</row>
    <row r="113" ht="15.75" customHeight="1">
      <c r="A113" s="1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</row>
    <row r="114" ht="15.75" customHeight="1">
      <c r="A114" s="1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</row>
    <row r="115" ht="15.75" customHeight="1">
      <c r="A115" s="1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</row>
    <row r="116" ht="15.75" customHeight="1">
      <c r="A116" s="1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</row>
    <row r="117" ht="15.75" customHeight="1">
      <c r="A117" s="1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</row>
    <row r="118" ht="15.75" customHeight="1">
      <c r="A118" s="1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</row>
    <row r="119" ht="15.75" customHeight="1">
      <c r="A119" s="1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</row>
    <row r="120" ht="15.75" customHeight="1">
      <c r="A120" s="1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</row>
    <row r="121" ht="15.75" customHeight="1">
      <c r="A121" s="1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</row>
    <row r="122" ht="15.75" customHeight="1">
      <c r="A122" s="1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</row>
    <row r="123" ht="15.75" customHeight="1">
      <c r="A123" s="1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</row>
    <row r="124" ht="15.75" customHeight="1">
      <c r="A124" s="1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</row>
    <row r="125" ht="15.75" customHeight="1">
      <c r="A125" s="1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</row>
    <row r="126" ht="15.75" customHeight="1">
      <c r="A126" s="1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</row>
    <row r="127" ht="15.75" customHeight="1">
      <c r="A127" s="1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</row>
    <row r="128" ht="15.75" customHeight="1">
      <c r="A128" s="1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</row>
    <row r="129" ht="15.75" customHeight="1">
      <c r="A129" s="1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</row>
    <row r="130" ht="15.75" customHeight="1">
      <c r="A130" s="1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</row>
    <row r="131" ht="15.75" customHeight="1">
      <c r="A131" s="1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</row>
    <row r="132" ht="15.75" customHeight="1">
      <c r="A132" s="1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</row>
    <row r="133" ht="15.75" customHeight="1">
      <c r="A133" s="1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</row>
    <row r="134" ht="15.75" customHeight="1">
      <c r="A134" s="1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</row>
    <row r="135" ht="15.75" customHeight="1">
      <c r="A135" s="1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</row>
    <row r="136" ht="15.75" customHeight="1">
      <c r="A136" s="1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</row>
    <row r="137" ht="15.75" customHeight="1">
      <c r="A137" s="1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</row>
    <row r="138" ht="15.75" customHeight="1">
      <c r="A138" s="1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</row>
    <row r="139" ht="15.75" customHeight="1">
      <c r="A139" s="1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</row>
    <row r="140" ht="15.75" customHeight="1">
      <c r="A140" s="1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</row>
    <row r="141" ht="15.75" customHeight="1">
      <c r="A141" s="1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</row>
    <row r="142" ht="15.75" customHeight="1">
      <c r="A142" s="1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</row>
    <row r="143" ht="15.75" customHeight="1">
      <c r="A143" s="1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</row>
    <row r="144" ht="15.75" customHeight="1">
      <c r="A144" s="1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</row>
    <row r="145" ht="15.75" customHeight="1">
      <c r="A145" s="1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</row>
    <row r="146" ht="15.75" customHeight="1">
      <c r="A146" s="1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</row>
    <row r="147" ht="15.75" customHeight="1">
      <c r="A147" s="1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</row>
    <row r="148" ht="15.75" customHeight="1">
      <c r="A148" s="1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</row>
    <row r="149" ht="15.75" customHeight="1">
      <c r="A149" s="1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</row>
    <row r="150" ht="15.75" customHeight="1">
      <c r="A150" s="1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</row>
    <row r="151" ht="15.75" customHeight="1">
      <c r="A151" s="1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</row>
    <row r="152" ht="15.75" customHeight="1">
      <c r="A152" s="1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</row>
    <row r="153" ht="15.75" customHeight="1">
      <c r="A153" s="1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</row>
    <row r="154" ht="15.75" customHeight="1">
      <c r="A154" s="1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</row>
    <row r="155" ht="15.75" customHeight="1">
      <c r="A155" s="1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</row>
    <row r="156" ht="15.75" customHeight="1">
      <c r="A156" s="1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</row>
    <row r="157" ht="15.75" customHeight="1">
      <c r="A157" s="1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</row>
    <row r="158" ht="15.75" customHeight="1">
      <c r="A158" s="1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</row>
    <row r="159" ht="15.75" customHeight="1">
      <c r="A159" s="1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</row>
    <row r="160" ht="15.75" customHeight="1">
      <c r="A160" s="1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</row>
    <row r="161" ht="15.75" customHeight="1">
      <c r="A161" s="1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</row>
    <row r="162" ht="15.75" customHeight="1">
      <c r="A162" s="1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</row>
    <row r="163" ht="15.75" customHeight="1">
      <c r="A163" s="1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</row>
    <row r="164" ht="15.75" customHeight="1">
      <c r="A164" s="1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</row>
    <row r="165" ht="15.75" customHeight="1">
      <c r="A165" s="1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</row>
    <row r="166" ht="15.75" customHeight="1">
      <c r="A166" s="1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</row>
    <row r="167" ht="15.75" customHeight="1">
      <c r="A167" s="1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</row>
    <row r="168" ht="15.75" customHeight="1">
      <c r="A168" s="1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</row>
    <row r="169" ht="15.75" customHeight="1">
      <c r="A169" s="1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</row>
    <row r="170" ht="15.75" customHeight="1">
      <c r="A170" s="1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</row>
    <row r="171" ht="15.75" customHeight="1">
      <c r="A171" s="1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</row>
    <row r="172" ht="15.75" customHeight="1">
      <c r="A172" s="1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</row>
    <row r="173" ht="15.75" customHeight="1">
      <c r="A173" s="1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</row>
    <row r="174" ht="15.75" customHeight="1">
      <c r="A174" s="1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</row>
    <row r="175" ht="15.75" customHeight="1">
      <c r="A175" s="1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</row>
    <row r="176" ht="15.75" customHeight="1">
      <c r="A176" s="1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</row>
    <row r="177" ht="15.75" customHeight="1">
      <c r="A177" s="1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</row>
    <row r="178" ht="15.75" customHeight="1">
      <c r="A178" s="1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</row>
    <row r="179" ht="15.75" customHeight="1">
      <c r="A179" s="1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</row>
    <row r="180" ht="15.75" customHeight="1">
      <c r="A180" s="1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</row>
    <row r="181" ht="15.75" customHeight="1">
      <c r="A181" s="1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</row>
    <row r="182" ht="15.75" customHeight="1">
      <c r="A182" s="1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</row>
    <row r="183" ht="15.75" customHeight="1">
      <c r="A183" s="1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</row>
    <row r="184" ht="15.75" customHeight="1">
      <c r="A184" s="1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</row>
    <row r="185" ht="15.75" customHeight="1">
      <c r="A185" s="1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</row>
    <row r="186" ht="15.75" customHeight="1">
      <c r="A186" s="1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</row>
    <row r="187" ht="15.75" customHeight="1">
      <c r="A187" s="1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</row>
    <row r="188" ht="15.75" customHeight="1">
      <c r="A188" s="1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</row>
    <row r="189" ht="15.75" customHeight="1">
      <c r="A189" s="1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</row>
    <row r="190" ht="15.75" customHeight="1">
      <c r="A190" s="1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</row>
    <row r="191" ht="15.75" customHeight="1">
      <c r="A191" s="1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</row>
    <row r="192" ht="15.75" customHeight="1">
      <c r="A192" s="1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</row>
    <row r="193" ht="15.75" customHeight="1">
      <c r="A193" s="1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</row>
    <row r="194" ht="15.75" customHeight="1">
      <c r="A194" s="1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</row>
    <row r="195" ht="15.75" customHeight="1">
      <c r="A195" s="1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</row>
    <row r="196" ht="15.75" customHeight="1">
      <c r="A196" s="1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</row>
    <row r="197" ht="15.75" customHeight="1">
      <c r="A197" s="1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</row>
    <row r="198" ht="15.75" customHeight="1">
      <c r="A198" s="1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</row>
    <row r="199" ht="15.75" customHeight="1">
      <c r="A199" s="1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</row>
    <row r="200" ht="15.75" customHeight="1">
      <c r="A200" s="1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</row>
    <row r="201" ht="15.75" customHeight="1">
      <c r="A201" s="1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</row>
    <row r="202" ht="15.75" customHeight="1">
      <c r="A202" s="1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</row>
    <row r="203" ht="15.75" customHeight="1">
      <c r="A203" s="1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</row>
    <row r="204" ht="15.75" customHeight="1">
      <c r="A204" s="1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</row>
    <row r="205" ht="15.75" customHeight="1">
      <c r="A205" s="1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</row>
    <row r="206" ht="15.75" customHeight="1">
      <c r="A206" s="1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</row>
    <row r="207" ht="15.75" customHeight="1">
      <c r="A207" s="1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</row>
    <row r="208" ht="15.75" customHeight="1">
      <c r="A208" s="1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</row>
    <row r="209" ht="15.75" customHeight="1">
      <c r="A209" s="1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</row>
    <row r="210" ht="15.75" customHeight="1">
      <c r="A210" s="1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</row>
    <row r="211" ht="15.75" customHeight="1">
      <c r="A211" s="1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</row>
    <row r="212" ht="15.75" customHeight="1">
      <c r="A212" s="1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</row>
    <row r="213" ht="15.75" customHeight="1">
      <c r="A213" s="1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</row>
    <row r="214" ht="15.75" customHeight="1">
      <c r="A214" s="1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</row>
    <row r="215" ht="15.75" customHeight="1">
      <c r="A215" s="1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</row>
    <row r="216" ht="15.75" customHeight="1">
      <c r="A216" s="1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</row>
    <row r="217" ht="15.75" customHeight="1">
      <c r="A217" s="1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</row>
    <row r="218" ht="15.75" customHeight="1">
      <c r="A218" s="1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</row>
    <row r="219" ht="15.75" customHeight="1">
      <c r="A219" s="1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</row>
    <row r="220" ht="15.75" customHeight="1">
      <c r="A220" s="1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</row>
    <row r="221" ht="15.75" customHeight="1">
      <c r="A221" s="1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</row>
    <row r="222" ht="15.75" customHeight="1">
      <c r="A222" s="1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</row>
    <row r="223" ht="15.75" customHeight="1">
      <c r="A223" s="1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</row>
    <row r="224" ht="15.75" customHeight="1">
      <c r="A224" s="1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</row>
    <row r="225" ht="15.75" customHeight="1">
      <c r="A225" s="1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</row>
    <row r="226" ht="15.75" customHeight="1">
      <c r="A226" s="1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</row>
    <row r="227" ht="15.75" customHeight="1">
      <c r="A227" s="1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</row>
    <row r="228" ht="15.75" customHeight="1">
      <c r="A228" s="1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</row>
    <row r="229" ht="15.75" customHeight="1">
      <c r="A229" s="1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</row>
    <row r="230" ht="15.75" customHeight="1">
      <c r="A230" s="1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</row>
    <row r="231" ht="15.75" customHeight="1">
      <c r="A231" s="1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</row>
    <row r="232" ht="15.75" customHeight="1">
      <c r="A232" s="1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</row>
    <row r="233" ht="15.75" customHeight="1">
      <c r="A233" s="1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</row>
    <row r="234" ht="15.75" customHeight="1">
      <c r="A234" s="1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</row>
    <row r="235" ht="15.75" customHeight="1">
      <c r="A235" s="1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</row>
    <row r="236" ht="15.75" customHeight="1">
      <c r="A236" s="1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</row>
    <row r="237" ht="15.75" customHeight="1">
      <c r="A237" s="1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</row>
    <row r="238" ht="15.75" customHeight="1">
      <c r="A238" s="1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</row>
    <row r="239" ht="15.75" customHeight="1">
      <c r="A239" s="1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</row>
    <row r="240" ht="15.75" customHeight="1">
      <c r="A240" s="1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</row>
    <row r="241" ht="15.75" customHeight="1">
      <c r="A241" s="1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</row>
    <row r="242" ht="15.75" customHeight="1">
      <c r="A242" s="1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</row>
    <row r="243" ht="15.75" customHeight="1">
      <c r="A243" s="1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</row>
    <row r="244" ht="15.75" customHeight="1">
      <c r="A244" s="1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</row>
    <row r="245" ht="15.75" customHeight="1">
      <c r="A245" s="1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</row>
    <row r="246" ht="15.75" customHeight="1">
      <c r="A246" s="1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</row>
    <row r="247" ht="15.75" customHeight="1">
      <c r="A247" s="1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</row>
    <row r="248" ht="15.75" customHeight="1">
      <c r="A248" s="1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</row>
    <row r="249" ht="15.75" customHeight="1">
      <c r="A249" s="1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</row>
    <row r="250" ht="15.75" customHeight="1">
      <c r="A250" s="1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</row>
    <row r="251" ht="15.75" customHeight="1">
      <c r="A251" s="1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</row>
    <row r="252" ht="15.75" customHeight="1">
      <c r="A252" s="1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</row>
    <row r="253" ht="15.75" customHeight="1">
      <c r="A253" s="1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</row>
    <row r="254" ht="15.75" customHeight="1">
      <c r="A254" s="1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</row>
    <row r="255" ht="15.75" customHeight="1">
      <c r="A255" s="1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</row>
    <row r="256" ht="15.75" customHeight="1">
      <c r="A256" s="1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</row>
    <row r="257" ht="15.75" customHeight="1">
      <c r="A257" s="1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</row>
    <row r="258" ht="15.75" customHeight="1">
      <c r="A258" s="1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</row>
    <row r="259" ht="15.75" customHeight="1">
      <c r="A259" s="1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</row>
    <row r="260" ht="15.75" customHeight="1">
      <c r="A260" s="1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</row>
    <row r="261" ht="15.75" customHeight="1">
      <c r="A261" s="1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</row>
    <row r="262" ht="15.75" customHeight="1">
      <c r="A262" s="1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</row>
    <row r="263" ht="15.75" customHeight="1">
      <c r="A263" s="1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</row>
    <row r="264" ht="15.75" customHeight="1">
      <c r="A264" s="1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</row>
    <row r="265" ht="15.75" customHeight="1">
      <c r="A265" s="1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</row>
    <row r="266" ht="15.75" customHeight="1">
      <c r="A266" s="1"/>
    </row>
    <row r="267" ht="15.75" customHeight="1">
      <c r="A267" s="1"/>
    </row>
    <row r="268" ht="15.75" customHeight="1">
      <c r="A268" s="1"/>
    </row>
    <row r="269" ht="15.75" customHeight="1">
      <c r="A269" s="1"/>
    </row>
    <row r="270" ht="15.75" customHeight="1">
      <c r="A270" s="1"/>
    </row>
    <row r="271" ht="15.75" customHeight="1">
      <c r="A271" s="1"/>
    </row>
    <row r="272" ht="15.75" customHeight="1">
      <c r="A272" s="1"/>
    </row>
    <row r="273" ht="15.75" customHeight="1">
      <c r="A273" s="1"/>
    </row>
    <row r="274" ht="15.75" customHeight="1">
      <c r="A274" s="1"/>
    </row>
    <row r="275" ht="15.75" customHeight="1">
      <c r="A275" s="1"/>
    </row>
    <row r="276" ht="15.75" customHeight="1">
      <c r="A276" s="1"/>
    </row>
    <row r="277" ht="15.75" customHeight="1">
      <c r="A277" s="1"/>
    </row>
    <row r="278" ht="15.75" customHeight="1">
      <c r="A278" s="1"/>
    </row>
    <row r="279" ht="15.75" customHeight="1">
      <c r="A279" s="1"/>
    </row>
    <row r="280" ht="15.75" customHeight="1">
      <c r="A280" s="1"/>
    </row>
    <row r="281" ht="15.75" customHeight="1">
      <c r="A281" s="1"/>
    </row>
    <row r="282" ht="15.75" customHeight="1">
      <c r="A282" s="1"/>
    </row>
    <row r="283" ht="15.75" customHeight="1">
      <c r="A283" s="1"/>
    </row>
    <row r="284" ht="15.75" customHeight="1">
      <c r="A284" s="1"/>
    </row>
    <row r="285" ht="15.75" customHeight="1">
      <c r="A285" s="1"/>
    </row>
    <row r="286" ht="15.75" customHeight="1">
      <c r="A286" s="1"/>
    </row>
    <row r="287" ht="15.75" customHeight="1">
      <c r="A287" s="1"/>
    </row>
    <row r="288" ht="15.75" customHeight="1">
      <c r="A288" s="1"/>
    </row>
    <row r="289" ht="15.75" customHeight="1">
      <c r="A289" s="1"/>
    </row>
    <row r="290" ht="15.75" customHeight="1">
      <c r="A290" s="1"/>
    </row>
    <row r="291" ht="15.75" customHeight="1">
      <c r="A291" s="1"/>
    </row>
    <row r="292" ht="15.75" customHeight="1">
      <c r="A292" s="1"/>
    </row>
    <row r="293" ht="15.75" customHeight="1">
      <c r="A293" s="1"/>
    </row>
    <row r="294" ht="15.75" customHeight="1">
      <c r="A294" s="1"/>
    </row>
    <row r="295" ht="15.75" customHeight="1">
      <c r="A295" s="1"/>
    </row>
    <row r="296" ht="15.75" customHeight="1">
      <c r="A296" s="1"/>
    </row>
    <row r="297" ht="15.75" customHeight="1">
      <c r="A297" s="1"/>
    </row>
    <row r="298" ht="15.75" customHeight="1">
      <c r="A298" s="1"/>
    </row>
    <row r="299" ht="15.75" customHeight="1">
      <c r="A299" s="1"/>
    </row>
    <row r="300" ht="15.75" customHeight="1">
      <c r="A300" s="1"/>
    </row>
    <row r="301" ht="15.75" customHeight="1">
      <c r="A301" s="1"/>
    </row>
    <row r="302" ht="15.75" customHeight="1">
      <c r="A302" s="1"/>
    </row>
    <row r="303" ht="15.75" customHeight="1">
      <c r="A303" s="1"/>
    </row>
    <row r="304" ht="15.75" customHeight="1">
      <c r="A304" s="1"/>
    </row>
    <row r="305" ht="15.75" customHeight="1">
      <c r="A305" s="1"/>
    </row>
    <row r="306" ht="15.75" customHeight="1">
      <c r="A306" s="1"/>
    </row>
    <row r="307" ht="15.75" customHeight="1">
      <c r="A307" s="1"/>
    </row>
    <row r="308" ht="15.75" customHeight="1">
      <c r="A308" s="1"/>
    </row>
    <row r="309" ht="15.75" customHeight="1">
      <c r="A309" s="1"/>
    </row>
    <row r="310" ht="15.75" customHeight="1">
      <c r="A310" s="1"/>
    </row>
    <row r="311" ht="15.75" customHeight="1">
      <c r="A311" s="1"/>
    </row>
    <row r="312" ht="15.75" customHeight="1">
      <c r="A312" s="1"/>
    </row>
    <row r="313" ht="15.75" customHeight="1">
      <c r="A313" s="1"/>
    </row>
    <row r="314" ht="15.75" customHeight="1">
      <c r="A314" s="1"/>
    </row>
    <row r="315" ht="15.75" customHeight="1">
      <c r="A315" s="1"/>
    </row>
    <row r="316" ht="15.75" customHeight="1">
      <c r="A316" s="1"/>
    </row>
    <row r="317" ht="15.75" customHeight="1">
      <c r="A317" s="1"/>
    </row>
    <row r="318" ht="15.75" customHeight="1">
      <c r="A318" s="1"/>
    </row>
    <row r="319" ht="15.75" customHeight="1">
      <c r="A319" s="1"/>
    </row>
    <row r="320" ht="15.75" customHeight="1">
      <c r="A320" s="1"/>
    </row>
    <row r="321" ht="15.75" customHeight="1">
      <c r="A321" s="1"/>
    </row>
    <row r="322" ht="15.75" customHeight="1">
      <c r="A322" s="1"/>
    </row>
    <row r="323" ht="15.75" customHeight="1">
      <c r="A323" s="1"/>
    </row>
    <row r="324" ht="15.75" customHeight="1">
      <c r="A324" s="1"/>
    </row>
    <row r="325" ht="15.75" customHeight="1">
      <c r="A325" s="1"/>
    </row>
    <row r="326" ht="15.75" customHeight="1">
      <c r="A326" s="1"/>
    </row>
    <row r="327" ht="15.75" customHeight="1">
      <c r="A327" s="1"/>
    </row>
    <row r="328" ht="15.75" customHeight="1">
      <c r="A328" s="1"/>
    </row>
    <row r="329" ht="15.75" customHeight="1">
      <c r="A329" s="1"/>
    </row>
    <row r="330" ht="15.75" customHeight="1">
      <c r="A330" s="1"/>
    </row>
    <row r="331" ht="15.75" customHeight="1">
      <c r="A331" s="1"/>
    </row>
    <row r="332" ht="15.75" customHeight="1">
      <c r="A332" s="1"/>
    </row>
    <row r="333" ht="15.75" customHeight="1">
      <c r="A333" s="1"/>
    </row>
    <row r="334" ht="15.75" customHeight="1">
      <c r="A334" s="1"/>
    </row>
    <row r="335" ht="15.75" customHeight="1">
      <c r="A335" s="1"/>
    </row>
    <row r="336" ht="15.75" customHeight="1">
      <c r="A336" s="1"/>
    </row>
    <row r="337" ht="15.75" customHeight="1">
      <c r="A337" s="1"/>
    </row>
    <row r="338" ht="15.75" customHeight="1">
      <c r="A338" s="1"/>
    </row>
    <row r="339" ht="15.75" customHeight="1">
      <c r="A339" s="1"/>
    </row>
    <row r="340" ht="15.75" customHeight="1">
      <c r="A340" s="1"/>
    </row>
    <row r="341" ht="15.75" customHeight="1">
      <c r="A341" s="1"/>
    </row>
    <row r="342" ht="15.75" customHeight="1">
      <c r="A342" s="1"/>
    </row>
    <row r="343" ht="15.75" customHeight="1">
      <c r="A343" s="1"/>
    </row>
    <row r="344" ht="15.75" customHeight="1">
      <c r="A344" s="1"/>
    </row>
    <row r="345" ht="15.75" customHeight="1">
      <c r="A345" s="1"/>
    </row>
    <row r="346" ht="15.75" customHeight="1">
      <c r="A346" s="1"/>
    </row>
    <row r="347" ht="15.75" customHeight="1">
      <c r="A347" s="1"/>
    </row>
    <row r="348" ht="15.75" customHeight="1">
      <c r="A348" s="1"/>
    </row>
    <row r="349" ht="15.75" customHeight="1">
      <c r="A349" s="1"/>
    </row>
    <row r="350" ht="15.75" customHeight="1">
      <c r="A350" s="1"/>
    </row>
    <row r="351" ht="15.75" customHeight="1">
      <c r="A351" s="1"/>
    </row>
    <row r="352" ht="15.75" customHeight="1">
      <c r="A352" s="1"/>
    </row>
    <row r="353" ht="15.75" customHeight="1">
      <c r="A353" s="1"/>
    </row>
    <row r="354" ht="15.75" customHeight="1">
      <c r="A354" s="1"/>
    </row>
    <row r="355" ht="15.75" customHeight="1">
      <c r="A355" s="1"/>
    </row>
    <row r="356" ht="15.75" customHeight="1">
      <c r="A356" s="1"/>
    </row>
    <row r="357" ht="15.75" customHeight="1">
      <c r="A357" s="1"/>
    </row>
    <row r="358" ht="15.75" customHeight="1">
      <c r="A358" s="1"/>
    </row>
    <row r="359" ht="15.75" customHeight="1">
      <c r="A359" s="1"/>
    </row>
    <row r="360" ht="15.75" customHeight="1">
      <c r="A360" s="1"/>
    </row>
    <row r="361" ht="15.75" customHeight="1">
      <c r="A361" s="1"/>
    </row>
    <row r="362" ht="15.75" customHeight="1">
      <c r="A362" s="1"/>
    </row>
    <row r="363" ht="15.75" customHeight="1">
      <c r="A363" s="1"/>
    </row>
    <row r="364" ht="15.75" customHeight="1">
      <c r="A364" s="1"/>
    </row>
    <row r="365" ht="15.75" customHeight="1">
      <c r="A365" s="1"/>
    </row>
    <row r="366" ht="15.75" customHeight="1">
      <c r="A366" s="1"/>
    </row>
    <row r="367" ht="15.75" customHeight="1">
      <c r="A367" s="1"/>
    </row>
    <row r="368" ht="15.75" customHeight="1">
      <c r="A368" s="1"/>
    </row>
    <row r="369" ht="15.75" customHeight="1">
      <c r="A369" s="1"/>
    </row>
    <row r="370" ht="15.75" customHeight="1">
      <c r="A370" s="1"/>
    </row>
    <row r="371" ht="15.75" customHeight="1">
      <c r="A371" s="1"/>
    </row>
    <row r="372" ht="15.75" customHeight="1">
      <c r="A372" s="1"/>
    </row>
    <row r="373" ht="15.75" customHeight="1">
      <c r="A373" s="1"/>
    </row>
    <row r="374" ht="15.75" customHeight="1">
      <c r="A374" s="1"/>
    </row>
    <row r="375" ht="15.75" customHeight="1">
      <c r="A375" s="1"/>
    </row>
    <row r="376" ht="15.75" customHeight="1">
      <c r="A376" s="1"/>
    </row>
    <row r="377" ht="15.75" customHeight="1">
      <c r="A377" s="1"/>
    </row>
    <row r="378" ht="15.75" customHeight="1">
      <c r="A378" s="1"/>
    </row>
    <row r="379" ht="15.75" customHeight="1">
      <c r="A379" s="1"/>
    </row>
    <row r="380" ht="15.75" customHeight="1">
      <c r="A380" s="1"/>
    </row>
    <row r="381" ht="15.75" customHeight="1">
      <c r="A381" s="1"/>
    </row>
    <row r="382" ht="15.75" customHeight="1">
      <c r="A382" s="1"/>
    </row>
    <row r="383" ht="15.75" customHeight="1">
      <c r="A383" s="1"/>
    </row>
    <row r="384" ht="15.75" customHeight="1">
      <c r="A384" s="1"/>
    </row>
    <row r="385" ht="15.75" customHeight="1">
      <c r="A385" s="1"/>
    </row>
    <row r="386" ht="15.75" customHeight="1">
      <c r="A386" s="1"/>
    </row>
    <row r="387" ht="15.75" customHeight="1">
      <c r="A387" s="1"/>
    </row>
    <row r="388" ht="15.75" customHeight="1">
      <c r="A388" s="1"/>
    </row>
    <row r="389" ht="15.75" customHeight="1">
      <c r="A389" s="1"/>
    </row>
    <row r="390" ht="15.75" customHeight="1">
      <c r="A390" s="1"/>
    </row>
    <row r="391" ht="15.75" customHeight="1">
      <c r="A391" s="1"/>
    </row>
    <row r="392" ht="15.75" customHeight="1">
      <c r="A392" s="1"/>
    </row>
    <row r="393" ht="15.75" customHeight="1">
      <c r="A393" s="1"/>
    </row>
    <row r="394" ht="15.75" customHeight="1">
      <c r="A394" s="1"/>
    </row>
    <row r="395" ht="15.75" customHeight="1">
      <c r="A395" s="1"/>
    </row>
    <row r="396" ht="15.75" customHeight="1">
      <c r="A396" s="1"/>
    </row>
    <row r="397" ht="15.75" customHeight="1">
      <c r="A397" s="1"/>
    </row>
    <row r="398" ht="15.75" customHeight="1">
      <c r="A398" s="1"/>
    </row>
    <row r="399" ht="15.75" customHeight="1">
      <c r="A399" s="1"/>
    </row>
    <row r="400" ht="15.75" customHeight="1">
      <c r="A400" s="1"/>
    </row>
    <row r="401" ht="15.75" customHeight="1">
      <c r="A401" s="1"/>
    </row>
    <row r="402" ht="15.75" customHeight="1">
      <c r="A402" s="1"/>
    </row>
    <row r="403" ht="15.75" customHeight="1">
      <c r="A403" s="1"/>
    </row>
    <row r="404" ht="15.75" customHeight="1">
      <c r="A404" s="1"/>
    </row>
    <row r="405" ht="15.75" customHeight="1">
      <c r="A405" s="1"/>
    </row>
    <row r="406" ht="15.75" customHeight="1">
      <c r="A406" s="1"/>
    </row>
    <row r="407" ht="15.75" customHeight="1">
      <c r="A407" s="1"/>
    </row>
    <row r="408" ht="15.75" customHeight="1">
      <c r="A408" s="1"/>
    </row>
    <row r="409" ht="15.75" customHeight="1">
      <c r="A409" s="1"/>
    </row>
    <row r="410" ht="15.75" customHeight="1">
      <c r="A410" s="1"/>
    </row>
    <row r="411" ht="15.75" customHeight="1">
      <c r="A411" s="1"/>
    </row>
    <row r="412" ht="15.75" customHeight="1">
      <c r="A412" s="1"/>
    </row>
    <row r="413" ht="15.75" customHeight="1">
      <c r="A413" s="1"/>
    </row>
    <row r="414" ht="15.75" customHeight="1">
      <c r="A414" s="1"/>
    </row>
    <row r="415" ht="15.75" customHeight="1">
      <c r="A415" s="1"/>
    </row>
    <row r="416" ht="15.75" customHeight="1">
      <c r="A416" s="1"/>
    </row>
    <row r="417" ht="15.75" customHeight="1">
      <c r="A417" s="1"/>
    </row>
    <row r="418" ht="15.75" customHeight="1">
      <c r="A418" s="1"/>
    </row>
    <row r="419" ht="15.75" customHeight="1">
      <c r="A419" s="1"/>
    </row>
    <row r="420" ht="15.75" customHeight="1">
      <c r="A420" s="1"/>
    </row>
    <row r="421" ht="15.75" customHeight="1">
      <c r="A421" s="1"/>
    </row>
    <row r="422" ht="15.75" customHeight="1">
      <c r="A422" s="1"/>
    </row>
    <row r="423" ht="15.75" customHeight="1">
      <c r="A423" s="1"/>
    </row>
    <row r="424" ht="15.75" customHeight="1">
      <c r="A424" s="1"/>
    </row>
    <row r="425" ht="15.75" customHeight="1">
      <c r="A425" s="1"/>
    </row>
    <row r="426" ht="15.75" customHeight="1">
      <c r="A426" s="1"/>
    </row>
    <row r="427" ht="15.75" customHeight="1">
      <c r="A427" s="1"/>
    </row>
    <row r="428" ht="15.75" customHeight="1">
      <c r="A428" s="1"/>
    </row>
    <row r="429" ht="15.75" customHeight="1">
      <c r="A429" s="1"/>
    </row>
    <row r="430" ht="15.75" customHeight="1">
      <c r="A430" s="1"/>
    </row>
    <row r="431" ht="15.75" customHeight="1">
      <c r="A431" s="1"/>
    </row>
    <row r="432" ht="15.75" customHeight="1">
      <c r="A432" s="1"/>
    </row>
    <row r="433" ht="15.75" customHeight="1">
      <c r="A433" s="1"/>
    </row>
    <row r="434" ht="15.75" customHeight="1">
      <c r="A434" s="1"/>
    </row>
    <row r="435" ht="15.75" customHeight="1">
      <c r="A435" s="1"/>
    </row>
    <row r="436" ht="15.75" customHeight="1">
      <c r="A436" s="1"/>
    </row>
    <row r="437" ht="15.75" customHeight="1">
      <c r="A437" s="1"/>
    </row>
    <row r="438" ht="15.75" customHeight="1">
      <c r="A438" s="1"/>
    </row>
    <row r="439" ht="15.75" customHeight="1">
      <c r="A439" s="1"/>
    </row>
    <row r="440" ht="15.75" customHeight="1">
      <c r="A440" s="1"/>
    </row>
    <row r="441" ht="15.75" customHeight="1">
      <c r="A441" s="1"/>
    </row>
    <row r="442" ht="15.75" customHeight="1">
      <c r="A442" s="1"/>
    </row>
    <row r="443" ht="15.75" customHeight="1">
      <c r="A443" s="1"/>
    </row>
    <row r="444" ht="15.75" customHeight="1">
      <c r="A444" s="1"/>
    </row>
    <row r="445" ht="15.75" customHeight="1">
      <c r="A445" s="1"/>
    </row>
    <row r="446" ht="15.75" customHeight="1">
      <c r="A446" s="1"/>
    </row>
    <row r="447" ht="15.75" customHeight="1">
      <c r="A447" s="1"/>
    </row>
    <row r="448" ht="15.75" customHeight="1">
      <c r="A448" s="1"/>
    </row>
    <row r="449" ht="15.75" customHeight="1">
      <c r="A449" s="1"/>
    </row>
    <row r="450" ht="15.75" customHeight="1">
      <c r="A450" s="1"/>
    </row>
    <row r="451" ht="15.75" customHeight="1">
      <c r="A451" s="1"/>
    </row>
    <row r="452" ht="15.75" customHeight="1">
      <c r="A452" s="1"/>
    </row>
    <row r="453" ht="15.75" customHeight="1">
      <c r="A453" s="1"/>
    </row>
    <row r="454" ht="15.75" customHeight="1">
      <c r="A454" s="1"/>
    </row>
    <row r="455" ht="15.75" customHeight="1">
      <c r="A455" s="1"/>
    </row>
    <row r="456" ht="15.75" customHeight="1">
      <c r="A456" s="1"/>
    </row>
    <row r="457" ht="15.75" customHeight="1">
      <c r="A457" s="1"/>
    </row>
    <row r="458" ht="15.75" customHeight="1">
      <c r="A458" s="1"/>
    </row>
    <row r="459" ht="15.75" customHeight="1">
      <c r="A459" s="1"/>
    </row>
    <row r="460" ht="15.75" customHeight="1">
      <c r="A460" s="1"/>
    </row>
    <row r="461" ht="15.75" customHeight="1">
      <c r="A461" s="1"/>
    </row>
    <row r="462" ht="15.75" customHeight="1">
      <c r="A462" s="1"/>
    </row>
    <row r="463" ht="15.75" customHeight="1">
      <c r="A463" s="1"/>
    </row>
    <row r="464" ht="15.75" customHeight="1">
      <c r="A464" s="1"/>
    </row>
    <row r="465" ht="15.75" customHeight="1">
      <c r="A465" s="1"/>
    </row>
    <row r="466" ht="15.75" customHeight="1">
      <c r="A466" s="1"/>
    </row>
    <row r="467" ht="15.75" customHeight="1">
      <c r="A467" s="1"/>
    </row>
    <row r="468" ht="15.75" customHeight="1">
      <c r="A468" s="1"/>
    </row>
    <row r="469" ht="15.75" customHeight="1">
      <c r="A469" s="1"/>
    </row>
    <row r="470" ht="15.75" customHeight="1">
      <c r="A470" s="1"/>
    </row>
    <row r="471" ht="15.75" customHeight="1">
      <c r="A471" s="1"/>
    </row>
    <row r="472" ht="15.75" customHeight="1">
      <c r="A472" s="1"/>
    </row>
    <row r="473" ht="15.75" customHeight="1">
      <c r="A473" s="1"/>
    </row>
    <row r="474" ht="15.75" customHeight="1">
      <c r="A474" s="1"/>
    </row>
    <row r="475" ht="15.75" customHeight="1">
      <c r="A475" s="1"/>
    </row>
    <row r="476" ht="15.75" customHeight="1">
      <c r="A476" s="1"/>
    </row>
    <row r="477" ht="15.75" customHeight="1">
      <c r="A477" s="1"/>
    </row>
    <row r="478" ht="15.75" customHeight="1">
      <c r="A478" s="1"/>
    </row>
    <row r="479" ht="15.75" customHeight="1">
      <c r="A479" s="1"/>
    </row>
    <row r="480" ht="15.75" customHeight="1">
      <c r="A480" s="1"/>
    </row>
    <row r="481" ht="15.75" customHeight="1">
      <c r="A481" s="1"/>
    </row>
    <row r="482" ht="15.75" customHeight="1">
      <c r="A482" s="1"/>
    </row>
    <row r="483" ht="15.75" customHeight="1">
      <c r="A483" s="1"/>
    </row>
    <row r="484" ht="15.75" customHeight="1">
      <c r="A484" s="1"/>
    </row>
    <row r="485" ht="15.75" customHeight="1">
      <c r="A485" s="1"/>
    </row>
    <row r="486" ht="15.75" customHeight="1">
      <c r="A486" s="1"/>
    </row>
    <row r="487" ht="15.75" customHeight="1">
      <c r="A487" s="1"/>
    </row>
    <row r="488" ht="15.75" customHeight="1">
      <c r="A488" s="1"/>
    </row>
    <row r="489" ht="15.75" customHeight="1">
      <c r="A489" s="1"/>
    </row>
    <row r="490" ht="15.75" customHeight="1">
      <c r="A490" s="1"/>
    </row>
    <row r="491" ht="15.75" customHeight="1">
      <c r="A491" s="1"/>
    </row>
    <row r="492" ht="15.75" customHeight="1">
      <c r="A492" s="1"/>
    </row>
    <row r="493" ht="15.75" customHeight="1">
      <c r="A493" s="1"/>
    </row>
    <row r="494" ht="15.75" customHeight="1">
      <c r="A494" s="1"/>
    </row>
    <row r="495" ht="15.75" customHeight="1">
      <c r="A495" s="1"/>
    </row>
    <row r="496" ht="15.75" customHeight="1">
      <c r="A496" s="1"/>
    </row>
    <row r="497" ht="15.75" customHeight="1">
      <c r="A497" s="1"/>
    </row>
    <row r="498" ht="15.75" customHeight="1">
      <c r="A498" s="1"/>
    </row>
    <row r="499" ht="15.75" customHeight="1">
      <c r="A499" s="1"/>
    </row>
    <row r="500" ht="15.75" customHeight="1">
      <c r="A500" s="1"/>
    </row>
    <row r="501" ht="15.75" customHeight="1">
      <c r="A501" s="1"/>
    </row>
    <row r="502" ht="15.75" customHeight="1">
      <c r="A502" s="1"/>
    </row>
    <row r="503" ht="15.75" customHeight="1">
      <c r="A503" s="1"/>
    </row>
    <row r="504" ht="15.75" customHeight="1">
      <c r="A504" s="1"/>
    </row>
    <row r="505" ht="15.75" customHeight="1">
      <c r="A505" s="1"/>
    </row>
    <row r="506" ht="15.75" customHeight="1">
      <c r="A506" s="1"/>
    </row>
    <row r="507" ht="15.75" customHeight="1">
      <c r="A507" s="1"/>
    </row>
    <row r="508" ht="15.75" customHeight="1">
      <c r="A508" s="1"/>
    </row>
    <row r="509" ht="15.75" customHeight="1">
      <c r="A509" s="1"/>
    </row>
    <row r="510" ht="15.75" customHeight="1">
      <c r="A510" s="1"/>
    </row>
    <row r="511" ht="15.75" customHeight="1">
      <c r="A511" s="1"/>
    </row>
    <row r="512" ht="15.75" customHeight="1">
      <c r="A512" s="1"/>
    </row>
    <row r="513" ht="15.75" customHeight="1">
      <c r="A513" s="1"/>
    </row>
    <row r="514" ht="15.75" customHeight="1">
      <c r="A514" s="1"/>
    </row>
    <row r="515" ht="15.75" customHeight="1">
      <c r="A515" s="1"/>
    </row>
    <row r="516" ht="15.75" customHeight="1">
      <c r="A516" s="1"/>
    </row>
    <row r="517" ht="15.75" customHeight="1">
      <c r="A517" s="1"/>
    </row>
    <row r="518" ht="15.75" customHeight="1">
      <c r="A518" s="1"/>
    </row>
    <row r="519" ht="15.75" customHeight="1">
      <c r="A519" s="1"/>
    </row>
    <row r="520" ht="15.75" customHeight="1">
      <c r="A520" s="1"/>
    </row>
    <row r="521" ht="15.75" customHeight="1">
      <c r="A521" s="1"/>
    </row>
    <row r="522" ht="15.75" customHeight="1">
      <c r="A522" s="1"/>
    </row>
    <row r="523" ht="15.75" customHeight="1">
      <c r="A523" s="1"/>
    </row>
    <row r="524" ht="15.75" customHeight="1">
      <c r="A524" s="1"/>
    </row>
    <row r="525" ht="15.75" customHeight="1">
      <c r="A525" s="1"/>
    </row>
    <row r="526" ht="15.75" customHeight="1">
      <c r="A526" s="1"/>
    </row>
    <row r="527" ht="15.75" customHeight="1">
      <c r="A527" s="1"/>
    </row>
    <row r="528" ht="15.75" customHeight="1">
      <c r="A528" s="1"/>
    </row>
    <row r="529" ht="15.75" customHeight="1">
      <c r="A529" s="1"/>
    </row>
    <row r="530" ht="15.75" customHeight="1">
      <c r="A530" s="1"/>
    </row>
    <row r="531" ht="15.75" customHeight="1">
      <c r="A531" s="1"/>
    </row>
    <row r="532" ht="15.75" customHeight="1">
      <c r="A532" s="1"/>
    </row>
    <row r="533" ht="15.75" customHeight="1">
      <c r="A533" s="1"/>
    </row>
    <row r="534" ht="15.75" customHeight="1">
      <c r="A534" s="1"/>
    </row>
    <row r="535" ht="15.75" customHeight="1">
      <c r="A535" s="1"/>
    </row>
    <row r="536" ht="15.75" customHeight="1">
      <c r="A536" s="1"/>
    </row>
    <row r="537" ht="15.75" customHeight="1">
      <c r="A537" s="1"/>
    </row>
    <row r="538" ht="15.75" customHeight="1">
      <c r="A538" s="1"/>
    </row>
    <row r="539" ht="15.75" customHeight="1">
      <c r="A539" s="1"/>
    </row>
    <row r="540" ht="15.75" customHeight="1">
      <c r="A540" s="1"/>
    </row>
    <row r="541" ht="15.75" customHeight="1">
      <c r="A541" s="1"/>
    </row>
    <row r="542" ht="15.75" customHeight="1">
      <c r="A542" s="1"/>
    </row>
    <row r="543" ht="15.75" customHeight="1">
      <c r="A543" s="1"/>
    </row>
    <row r="544" ht="15.75" customHeight="1">
      <c r="A544" s="1"/>
    </row>
    <row r="545" ht="15.75" customHeight="1">
      <c r="A545" s="1"/>
    </row>
    <row r="546" ht="15.75" customHeight="1">
      <c r="A546" s="1"/>
    </row>
    <row r="547" ht="15.75" customHeight="1">
      <c r="A547" s="1"/>
    </row>
    <row r="548" ht="15.75" customHeight="1">
      <c r="A548" s="1"/>
    </row>
    <row r="549" ht="15.75" customHeight="1">
      <c r="A549" s="1"/>
    </row>
    <row r="550" ht="15.75" customHeight="1">
      <c r="A550" s="1"/>
    </row>
    <row r="551" ht="15.75" customHeight="1">
      <c r="A551" s="1"/>
    </row>
    <row r="552" ht="15.75" customHeight="1">
      <c r="A552" s="1"/>
    </row>
    <row r="553" ht="15.75" customHeight="1">
      <c r="A553" s="1"/>
    </row>
    <row r="554" ht="15.75" customHeight="1">
      <c r="A554" s="1"/>
    </row>
    <row r="555" ht="15.75" customHeight="1">
      <c r="A555" s="1"/>
    </row>
    <row r="556" ht="15.75" customHeight="1">
      <c r="A556" s="1"/>
    </row>
    <row r="557" ht="15.75" customHeight="1">
      <c r="A557" s="1"/>
    </row>
    <row r="558" ht="15.75" customHeight="1">
      <c r="A558" s="1"/>
    </row>
    <row r="559" ht="15.75" customHeight="1">
      <c r="A559" s="1"/>
    </row>
    <row r="560" ht="15.75" customHeight="1">
      <c r="A560" s="1"/>
    </row>
    <row r="561" ht="15.75" customHeight="1">
      <c r="A561" s="1"/>
    </row>
    <row r="562" ht="15.75" customHeight="1">
      <c r="A562" s="1"/>
    </row>
    <row r="563" ht="15.75" customHeight="1">
      <c r="A563" s="1"/>
    </row>
    <row r="564" ht="15.75" customHeight="1">
      <c r="A564" s="1"/>
    </row>
    <row r="565" ht="15.75" customHeight="1">
      <c r="A565" s="1"/>
    </row>
    <row r="566" ht="15.75" customHeight="1">
      <c r="A566" s="1"/>
    </row>
    <row r="567" ht="15.75" customHeight="1">
      <c r="A567" s="1"/>
    </row>
    <row r="568" ht="15.75" customHeight="1">
      <c r="A568" s="1"/>
    </row>
    <row r="569" ht="15.75" customHeight="1">
      <c r="A569" s="1"/>
    </row>
    <row r="570" ht="15.75" customHeight="1">
      <c r="A570" s="1"/>
    </row>
    <row r="571" ht="15.75" customHeight="1">
      <c r="A571" s="1"/>
    </row>
    <row r="572" ht="15.75" customHeight="1">
      <c r="A572" s="1"/>
    </row>
    <row r="573" ht="15.75" customHeight="1">
      <c r="A573" s="1"/>
    </row>
    <row r="574" ht="15.75" customHeight="1">
      <c r="A574" s="1"/>
    </row>
    <row r="575" ht="15.75" customHeight="1">
      <c r="A575" s="1"/>
    </row>
    <row r="576" ht="15.75" customHeight="1">
      <c r="A576" s="1"/>
    </row>
    <row r="577" ht="15.75" customHeight="1">
      <c r="A577" s="1"/>
    </row>
    <row r="578" ht="15.75" customHeight="1">
      <c r="A578" s="1"/>
    </row>
    <row r="579" ht="15.75" customHeight="1">
      <c r="A579" s="1"/>
    </row>
    <row r="580" ht="15.75" customHeight="1">
      <c r="A580" s="1"/>
    </row>
    <row r="581" ht="15.75" customHeight="1">
      <c r="A581" s="1"/>
    </row>
    <row r="582" ht="15.75" customHeight="1">
      <c r="A582" s="1"/>
    </row>
    <row r="583" ht="15.75" customHeight="1">
      <c r="A583" s="1"/>
    </row>
    <row r="584" ht="15.75" customHeight="1">
      <c r="A584" s="1"/>
    </row>
    <row r="585" ht="15.75" customHeight="1">
      <c r="A585" s="1"/>
    </row>
    <row r="586" ht="15.75" customHeight="1">
      <c r="A586" s="1"/>
    </row>
    <row r="587" ht="15.75" customHeight="1">
      <c r="A587" s="1"/>
    </row>
    <row r="588" ht="15.75" customHeight="1">
      <c r="A588" s="1"/>
    </row>
    <row r="589" ht="15.75" customHeight="1">
      <c r="A589" s="1"/>
    </row>
    <row r="590" ht="15.75" customHeight="1">
      <c r="A590" s="1"/>
    </row>
    <row r="591" ht="15.75" customHeight="1">
      <c r="A591" s="1"/>
    </row>
    <row r="592" ht="15.75" customHeight="1">
      <c r="A592" s="1"/>
    </row>
    <row r="593" ht="15.75" customHeight="1">
      <c r="A593" s="1"/>
    </row>
    <row r="594" ht="15.75" customHeight="1">
      <c r="A594" s="1"/>
    </row>
    <row r="595" ht="15.75" customHeight="1">
      <c r="A595" s="1"/>
    </row>
    <row r="596" ht="15.75" customHeight="1">
      <c r="A596" s="1"/>
    </row>
    <row r="597" ht="15.75" customHeight="1">
      <c r="A597" s="1"/>
    </row>
    <row r="598" ht="15.75" customHeight="1">
      <c r="A598" s="1"/>
    </row>
    <row r="599" ht="15.75" customHeight="1">
      <c r="A599" s="1"/>
    </row>
    <row r="600" ht="15.75" customHeight="1">
      <c r="A600" s="1"/>
    </row>
    <row r="601" ht="15.75" customHeight="1">
      <c r="A601" s="1"/>
    </row>
    <row r="602" ht="15.75" customHeight="1">
      <c r="A602" s="1"/>
    </row>
    <row r="603" ht="15.75" customHeight="1">
      <c r="A603" s="1"/>
    </row>
    <row r="604" ht="15.75" customHeight="1">
      <c r="A604" s="1"/>
    </row>
    <row r="605" ht="15.75" customHeight="1">
      <c r="A605" s="1"/>
    </row>
    <row r="606" ht="15.75" customHeight="1">
      <c r="A606" s="1"/>
    </row>
    <row r="607" ht="15.75" customHeight="1">
      <c r="A607" s="1"/>
    </row>
    <row r="608" ht="15.75" customHeight="1">
      <c r="A608" s="1"/>
    </row>
    <row r="609" ht="15.75" customHeight="1">
      <c r="A609" s="1"/>
    </row>
    <row r="610" ht="15.75" customHeight="1">
      <c r="A610" s="1"/>
    </row>
    <row r="611" ht="15.75" customHeight="1">
      <c r="A611" s="1"/>
    </row>
    <row r="612" ht="15.75" customHeight="1">
      <c r="A612" s="1"/>
    </row>
    <row r="613" ht="15.75" customHeight="1">
      <c r="A613" s="1"/>
    </row>
    <row r="614" ht="15.75" customHeight="1">
      <c r="A614" s="1"/>
    </row>
    <row r="615" ht="15.75" customHeight="1">
      <c r="A615" s="1"/>
    </row>
    <row r="616" ht="15.75" customHeight="1">
      <c r="A616" s="1"/>
    </row>
    <row r="617" ht="15.75" customHeight="1">
      <c r="A617" s="1"/>
    </row>
    <row r="618" ht="15.75" customHeight="1">
      <c r="A618" s="1"/>
    </row>
    <row r="619" ht="15.75" customHeight="1">
      <c r="A619" s="1"/>
    </row>
    <row r="620" ht="15.75" customHeight="1">
      <c r="A620" s="1"/>
    </row>
    <row r="621" ht="15.75" customHeight="1">
      <c r="A621" s="1"/>
    </row>
    <row r="622" ht="15.75" customHeight="1">
      <c r="A622" s="1"/>
    </row>
    <row r="623" ht="15.75" customHeight="1">
      <c r="A623" s="1"/>
    </row>
    <row r="624" ht="15.75" customHeight="1">
      <c r="A624" s="1"/>
    </row>
    <row r="625" ht="15.75" customHeight="1">
      <c r="A625" s="1"/>
    </row>
    <row r="626" ht="15.75" customHeight="1">
      <c r="A626" s="1"/>
    </row>
    <row r="627" ht="15.75" customHeight="1">
      <c r="A627" s="1"/>
    </row>
    <row r="628" ht="15.75" customHeight="1">
      <c r="A628" s="1"/>
    </row>
    <row r="629" ht="15.75" customHeight="1">
      <c r="A629" s="1"/>
    </row>
    <row r="630" ht="15.75" customHeight="1">
      <c r="A630" s="1"/>
    </row>
    <row r="631" ht="15.75" customHeight="1">
      <c r="A631" s="1"/>
    </row>
    <row r="632" ht="15.75" customHeight="1">
      <c r="A632" s="1"/>
    </row>
    <row r="633" ht="15.75" customHeight="1">
      <c r="A633" s="1"/>
    </row>
    <row r="634" ht="15.75" customHeight="1">
      <c r="A634" s="1"/>
    </row>
    <row r="635" ht="15.75" customHeight="1">
      <c r="A635" s="1"/>
    </row>
    <row r="636" ht="15.75" customHeight="1">
      <c r="A636" s="1"/>
    </row>
    <row r="637" ht="15.75" customHeight="1">
      <c r="A637" s="1"/>
    </row>
    <row r="638" ht="15.75" customHeight="1">
      <c r="A638" s="1"/>
    </row>
    <row r="639" ht="15.75" customHeight="1">
      <c r="A639" s="1"/>
    </row>
    <row r="640" ht="15.75" customHeight="1">
      <c r="A640" s="1"/>
    </row>
    <row r="641" ht="15.75" customHeight="1">
      <c r="A641" s="1"/>
    </row>
    <row r="642" ht="15.75" customHeight="1">
      <c r="A642" s="1"/>
    </row>
    <row r="643" ht="15.75" customHeight="1">
      <c r="A643" s="1"/>
    </row>
    <row r="644" ht="15.75" customHeight="1">
      <c r="A644" s="1"/>
    </row>
    <row r="645" ht="15.75" customHeight="1">
      <c r="A645" s="1"/>
    </row>
    <row r="646" ht="15.75" customHeight="1">
      <c r="A646" s="1"/>
    </row>
    <row r="647" ht="15.75" customHeight="1">
      <c r="A647" s="1"/>
    </row>
    <row r="648" ht="15.75" customHeight="1">
      <c r="A648" s="1"/>
    </row>
    <row r="649" ht="15.75" customHeight="1">
      <c r="A649" s="1"/>
    </row>
    <row r="650" ht="15.75" customHeight="1">
      <c r="A650" s="1"/>
    </row>
    <row r="651" ht="15.75" customHeight="1">
      <c r="A651" s="1"/>
    </row>
    <row r="652" ht="15.75" customHeight="1">
      <c r="A652" s="1"/>
    </row>
    <row r="653" ht="15.75" customHeight="1">
      <c r="A653" s="1"/>
    </row>
    <row r="654" ht="15.75" customHeight="1">
      <c r="A654" s="1"/>
    </row>
    <row r="655" ht="15.75" customHeight="1">
      <c r="A655" s="1"/>
    </row>
    <row r="656" ht="15.75" customHeight="1">
      <c r="A656" s="1"/>
    </row>
    <row r="657" ht="15.75" customHeight="1">
      <c r="A657" s="1"/>
    </row>
    <row r="658" ht="15.75" customHeight="1">
      <c r="A658" s="1"/>
    </row>
    <row r="659" ht="15.75" customHeight="1">
      <c r="A659" s="1"/>
    </row>
    <row r="660" ht="15.75" customHeight="1">
      <c r="A660" s="1"/>
    </row>
    <row r="661" ht="15.75" customHeight="1">
      <c r="A661" s="1"/>
    </row>
    <row r="662" ht="15.75" customHeight="1">
      <c r="A662" s="1"/>
    </row>
    <row r="663" ht="15.75" customHeight="1">
      <c r="A663" s="1"/>
    </row>
    <row r="664" ht="15.75" customHeight="1">
      <c r="A664" s="1"/>
    </row>
    <row r="665" ht="15.75" customHeight="1">
      <c r="A665" s="1"/>
    </row>
    <row r="666" ht="15.75" customHeight="1">
      <c r="A666" s="1"/>
    </row>
    <row r="667" ht="15.75" customHeight="1">
      <c r="A667" s="1"/>
    </row>
    <row r="668" ht="15.75" customHeight="1">
      <c r="A668" s="1"/>
    </row>
    <row r="669" ht="15.75" customHeight="1">
      <c r="A669" s="1"/>
    </row>
    <row r="670" ht="15.75" customHeight="1">
      <c r="A670" s="1"/>
    </row>
    <row r="671" ht="15.75" customHeight="1">
      <c r="A671" s="1"/>
    </row>
    <row r="672" ht="15.75" customHeight="1">
      <c r="A672" s="1"/>
    </row>
    <row r="673" ht="15.75" customHeight="1">
      <c r="A673" s="1"/>
    </row>
    <row r="674" ht="15.75" customHeight="1">
      <c r="A674" s="1"/>
    </row>
    <row r="675" ht="15.75" customHeight="1">
      <c r="A675" s="1"/>
    </row>
    <row r="676" ht="15.75" customHeight="1">
      <c r="A676" s="1"/>
    </row>
    <row r="677" ht="15.75" customHeight="1">
      <c r="A677" s="1"/>
    </row>
    <row r="678" ht="15.75" customHeight="1">
      <c r="A678" s="1"/>
    </row>
    <row r="679" ht="15.75" customHeight="1">
      <c r="A679" s="1"/>
    </row>
    <row r="680" ht="15.75" customHeight="1">
      <c r="A680" s="1"/>
    </row>
    <row r="681" ht="15.75" customHeight="1">
      <c r="A681" s="1"/>
    </row>
    <row r="682" ht="15.75" customHeight="1">
      <c r="A682" s="1"/>
    </row>
    <row r="683" ht="15.75" customHeight="1">
      <c r="A683" s="1"/>
    </row>
    <row r="684" ht="15.75" customHeight="1">
      <c r="A684" s="1"/>
    </row>
    <row r="685" ht="15.75" customHeight="1">
      <c r="A685" s="1"/>
    </row>
    <row r="686" ht="15.75" customHeight="1">
      <c r="A686" s="1"/>
    </row>
    <row r="687" ht="15.75" customHeight="1">
      <c r="A687" s="1"/>
    </row>
    <row r="688" ht="15.75" customHeight="1">
      <c r="A688" s="1"/>
    </row>
    <row r="689" ht="15.75" customHeight="1">
      <c r="A689" s="1"/>
    </row>
    <row r="690" ht="15.75" customHeight="1">
      <c r="A690" s="1"/>
    </row>
    <row r="691" ht="15.75" customHeight="1">
      <c r="A691" s="1"/>
    </row>
    <row r="692" ht="15.75" customHeight="1">
      <c r="A692" s="1"/>
    </row>
    <row r="693" ht="15.75" customHeight="1">
      <c r="A693" s="1"/>
    </row>
    <row r="694" ht="15.75" customHeight="1">
      <c r="A694" s="1"/>
    </row>
    <row r="695" ht="15.75" customHeight="1">
      <c r="A695" s="1"/>
    </row>
    <row r="696" ht="15.75" customHeight="1">
      <c r="A696" s="1"/>
    </row>
    <row r="697" ht="15.75" customHeight="1">
      <c r="A697" s="1"/>
    </row>
    <row r="698" ht="15.75" customHeight="1">
      <c r="A698" s="1"/>
    </row>
    <row r="699" ht="15.75" customHeight="1">
      <c r="A699" s="1"/>
    </row>
    <row r="700" ht="15.75" customHeight="1">
      <c r="A700" s="1"/>
    </row>
    <row r="701" ht="15.75" customHeight="1">
      <c r="A701" s="1"/>
    </row>
    <row r="702" ht="15.75" customHeight="1">
      <c r="A702" s="1"/>
    </row>
    <row r="703" ht="15.75" customHeight="1">
      <c r="A703" s="1"/>
    </row>
    <row r="704" ht="15.75" customHeight="1">
      <c r="A704" s="1"/>
    </row>
    <row r="705" ht="15.75" customHeight="1">
      <c r="A705" s="1"/>
    </row>
    <row r="706" ht="15.75" customHeight="1">
      <c r="A706" s="1"/>
    </row>
    <row r="707" ht="15.75" customHeight="1">
      <c r="A707" s="1"/>
    </row>
    <row r="708" ht="15.75" customHeight="1">
      <c r="A708" s="1"/>
    </row>
    <row r="709" ht="15.75" customHeight="1">
      <c r="A709" s="1"/>
    </row>
    <row r="710" ht="15.75" customHeight="1">
      <c r="A710" s="1"/>
    </row>
    <row r="711" ht="15.75" customHeight="1">
      <c r="A711" s="1"/>
    </row>
    <row r="712" ht="15.75" customHeight="1">
      <c r="A712" s="1"/>
    </row>
    <row r="713" ht="15.75" customHeight="1">
      <c r="A713" s="1"/>
    </row>
    <row r="714" ht="15.75" customHeight="1">
      <c r="A714" s="1"/>
    </row>
    <row r="715" ht="15.75" customHeight="1">
      <c r="A715" s="1"/>
    </row>
    <row r="716" ht="15.75" customHeight="1">
      <c r="A716" s="1"/>
    </row>
    <row r="717" ht="15.75" customHeight="1">
      <c r="A717" s="1"/>
    </row>
    <row r="718" ht="15.75" customHeight="1">
      <c r="A718" s="1"/>
    </row>
    <row r="719" ht="15.75" customHeight="1">
      <c r="A719" s="1"/>
    </row>
    <row r="720" ht="15.75" customHeight="1">
      <c r="A720" s="1"/>
    </row>
    <row r="721" ht="15.75" customHeight="1">
      <c r="A721" s="1"/>
    </row>
    <row r="722" ht="15.75" customHeight="1">
      <c r="A722" s="1"/>
    </row>
    <row r="723" ht="15.75" customHeight="1">
      <c r="A723" s="1"/>
    </row>
    <row r="724" ht="15.75" customHeight="1">
      <c r="A724" s="1"/>
    </row>
    <row r="725" ht="15.75" customHeight="1">
      <c r="A725" s="1"/>
    </row>
    <row r="726" ht="15.75" customHeight="1">
      <c r="A726" s="1"/>
    </row>
    <row r="727" ht="15.75" customHeight="1">
      <c r="A727" s="1"/>
    </row>
    <row r="728" ht="15.75" customHeight="1">
      <c r="A728" s="1"/>
    </row>
    <row r="729" ht="15.75" customHeight="1">
      <c r="A729" s="1"/>
    </row>
    <row r="730" ht="15.75" customHeight="1">
      <c r="A730" s="1"/>
    </row>
    <row r="731" ht="15.75" customHeight="1">
      <c r="A731" s="1"/>
    </row>
    <row r="732" ht="15.75" customHeight="1">
      <c r="A732" s="1"/>
    </row>
    <row r="733" ht="15.75" customHeight="1">
      <c r="A733" s="1"/>
    </row>
    <row r="734" ht="15.75" customHeight="1">
      <c r="A734" s="1"/>
    </row>
    <row r="735" ht="15.75" customHeight="1">
      <c r="A735" s="1"/>
    </row>
    <row r="736" ht="15.75" customHeight="1">
      <c r="A736" s="1"/>
    </row>
    <row r="737" ht="15.75" customHeight="1">
      <c r="A737" s="1"/>
    </row>
    <row r="738" ht="15.75" customHeight="1">
      <c r="A738" s="1"/>
    </row>
    <row r="739" ht="15.75" customHeight="1">
      <c r="A739" s="1"/>
    </row>
    <row r="740" ht="15.75" customHeight="1">
      <c r="A740" s="1"/>
    </row>
    <row r="741" ht="15.75" customHeight="1">
      <c r="A741" s="1"/>
    </row>
    <row r="742" ht="15.75" customHeight="1">
      <c r="A742" s="1"/>
    </row>
    <row r="743" ht="15.75" customHeight="1">
      <c r="A743" s="1"/>
    </row>
    <row r="744" ht="15.75" customHeight="1">
      <c r="A744" s="1"/>
    </row>
    <row r="745" ht="15.75" customHeight="1">
      <c r="A745" s="1"/>
    </row>
    <row r="746" ht="15.75" customHeight="1">
      <c r="A746" s="1"/>
    </row>
    <row r="747" ht="15.75" customHeight="1">
      <c r="A747" s="1"/>
    </row>
    <row r="748" ht="15.75" customHeight="1">
      <c r="A748" s="1"/>
    </row>
    <row r="749" ht="15.75" customHeight="1">
      <c r="A749" s="1"/>
    </row>
    <row r="750" ht="15.75" customHeight="1">
      <c r="A750" s="1"/>
    </row>
    <row r="751" ht="15.75" customHeight="1">
      <c r="A751" s="1"/>
    </row>
    <row r="752" ht="15.75" customHeight="1">
      <c r="A752" s="1"/>
    </row>
    <row r="753" ht="15.75" customHeight="1">
      <c r="A753" s="1"/>
    </row>
    <row r="754" ht="15.75" customHeight="1">
      <c r="A754" s="1"/>
    </row>
    <row r="755" ht="15.75" customHeight="1">
      <c r="A755" s="1"/>
    </row>
    <row r="756" ht="15.75" customHeight="1">
      <c r="A756" s="1"/>
    </row>
    <row r="757" ht="15.75" customHeight="1">
      <c r="A757" s="1"/>
    </row>
    <row r="758" ht="15.75" customHeight="1">
      <c r="A758" s="1"/>
    </row>
    <row r="759" ht="15.75" customHeight="1">
      <c r="A759" s="1"/>
    </row>
    <row r="760" ht="15.75" customHeight="1">
      <c r="A760" s="1"/>
    </row>
    <row r="761" ht="15.75" customHeight="1">
      <c r="A761" s="1"/>
    </row>
    <row r="762" ht="15.75" customHeight="1">
      <c r="A762" s="1"/>
    </row>
    <row r="763" ht="15.75" customHeight="1">
      <c r="A763" s="1"/>
    </row>
    <row r="764" ht="15.75" customHeight="1">
      <c r="A764" s="1"/>
    </row>
    <row r="765" ht="15.75" customHeight="1">
      <c r="A765" s="1"/>
    </row>
    <row r="766" ht="15.75" customHeight="1">
      <c r="A766" s="1"/>
    </row>
    <row r="767" ht="15.75" customHeight="1">
      <c r="A767" s="1"/>
    </row>
    <row r="768" ht="15.75" customHeight="1">
      <c r="A768" s="1"/>
    </row>
    <row r="769" ht="15.75" customHeight="1">
      <c r="A769" s="1"/>
    </row>
    <row r="770" ht="15.75" customHeight="1">
      <c r="A770" s="1"/>
    </row>
    <row r="771" ht="15.75" customHeight="1">
      <c r="A771" s="1"/>
    </row>
    <row r="772" ht="15.75" customHeight="1">
      <c r="A772" s="1"/>
    </row>
    <row r="773" ht="15.75" customHeight="1">
      <c r="A773" s="1"/>
    </row>
    <row r="774" ht="15.75" customHeight="1">
      <c r="A774" s="1"/>
    </row>
    <row r="775" ht="15.75" customHeight="1">
      <c r="A775" s="1"/>
    </row>
    <row r="776" ht="15.75" customHeight="1">
      <c r="A776" s="1"/>
    </row>
    <row r="777" ht="15.75" customHeight="1">
      <c r="A777" s="1"/>
    </row>
    <row r="778" ht="15.75" customHeight="1">
      <c r="A778" s="1"/>
    </row>
    <row r="779" ht="15.75" customHeight="1">
      <c r="A779" s="1"/>
    </row>
    <row r="780" ht="15.75" customHeight="1">
      <c r="A780" s="1"/>
    </row>
    <row r="781" ht="15.75" customHeight="1">
      <c r="A781" s="1"/>
    </row>
    <row r="782" ht="15.75" customHeight="1">
      <c r="A782" s="1"/>
    </row>
    <row r="783" ht="15.75" customHeight="1">
      <c r="A783" s="1"/>
    </row>
    <row r="784" ht="15.75" customHeight="1">
      <c r="A784" s="1"/>
    </row>
    <row r="785" ht="15.75" customHeight="1">
      <c r="A785" s="1"/>
    </row>
    <row r="786" ht="15.75" customHeight="1">
      <c r="A786" s="1"/>
    </row>
    <row r="787" ht="15.75" customHeight="1">
      <c r="A787" s="1"/>
    </row>
    <row r="788" ht="15.75" customHeight="1">
      <c r="A788" s="1"/>
    </row>
    <row r="789" ht="15.75" customHeight="1">
      <c r="A789" s="1"/>
    </row>
    <row r="790" ht="15.75" customHeight="1">
      <c r="A790" s="1"/>
    </row>
    <row r="791" ht="15.75" customHeight="1">
      <c r="A791" s="1"/>
    </row>
    <row r="792" ht="15.75" customHeight="1">
      <c r="A792" s="1"/>
    </row>
    <row r="793" ht="15.75" customHeight="1">
      <c r="A793" s="1"/>
    </row>
    <row r="794" ht="15.75" customHeight="1">
      <c r="A794" s="1"/>
    </row>
    <row r="795" ht="15.75" customHeight="1">
      <c r="A795" s="1"/>
    </row>
    <row r="796" ht="15.75" customHeight="1">
      <c r="A796" s="1"/>
    </row>
    <row r="797" ht="15.75" customHeight="1">
      <c r="A797" s="1"/>
    </row>
    <row r="798" ht="15.75" customHeight="1">
      <c r="A798" s="1"/>
    </row>
    <row r="799" ht="15.75" customHeight="1">
      <c r="A799" s="1"/>
    </row>
    <row r="800" ht="15.75" customHeight="1">
      <c r="A800" s="1"/>
    </row>
    <row r="801" ht="15.75" customHeight="1">
      <c r="A801" s="1"/>
    </row>
    <row r="802" ht="15.75" customHeight="1">
      <c r="A802" s="1"/>
    </row>
    <row r="803" ht="15.75" customHeight="1">
      <c r="A803" s="1"/>
    </row>
    <row r="804" ht="15.75" customHeight="1">
      <c r="A804" s="1"/>
    </row>
    <row r="805" ht="15.75" customHeight="1">
      <c r="A805" s="1"/>
    </row>
    <row r="806" ht="15.75" customHeight="1">
      <c r="A806" s="1"/>
    </row>
    <row r="807" ht="15.75" customHeight="1">
      <c r="A807" s="1"/>
    </row>
    <row r="808" ht="15.75" customHeight="1">
      <c r="A808" s="1"/>
    </row>
    <row r="809" ht="15.75" customHeight="1">
      <c r="A809" s="1"/>
    </row>
    <row r="810" ht="15.75" customHeight="1">
      <c r="A810" s="1"/>
    </row>
    <row r="811" ht="15.75" customHeight="1">
      <c r="A811" s="1"/>
    </row>
    <row r="812" ht="15.75" customHeight="1">
      <c r="A812" s="1"/>
    </row>
    <row r="813" ht="15.75" customHeight="1">
      <c r="A813" s="1"/>
    </row>
    <row r="814" ht="15.75" customHeight="1">
      <c r="A814" s="1"/>
    </row>
    <row r="815" ht="15.75" customHeight="1">
      <c r="A815" s="1"/>
    </row>
    <row r="816" ht="15.75" customHeight="1">
      <c r="A816" s="1"/>
    </row>
    <row r="817" ht="15.75" customHeight="1">
      <c r="A817" s="1"/>
    </row>
    <row r="818" ht="15.75" customHeight="1">
      <c r="A818" s="1"/>
    </row>
    <row r="819" ht="15.75" customHeight="1">
      <c r="A819" s="1"/>
    </row>
    <row r="820" ht="15.75" customHeight="1">
      <c r="A820" s="1"/>
    </row>
    <row r="821" ht="15.75" customHeight="1">
      <c r="A821" s="1"/>
    </row>
    <row r="822" ht="15.75" customHeight="1">
      <c r="A822" s="1"/>
    </row>
    <row r="823" ht="15.75" customHeight="1">
      <c r="A823" s="1"/>
    </row>
    <row r="824" ht="15.75" customHeight="1">
      <c r="A824" s="1"/>
    </row>
    <row r="825" ht="15.75" customHeight="1">
      <c r="A825" s="1"/>
    </row>
    <row r="826" ht="15.75" customHeight="1">
      <c r="A826" s="1"/>
    </row>
    <row r="827" ht="15.75" customHeight="1">
      <c r="A827" s="1"/>
    </row>
    <row r="828" ht="15.75" customHeight="1">
      <c r="A828" s="1"/>
    </row>
    <row r="829" ht="15.75" customHeight="1">
      <c r="A829" s="1"/>
    </row>
    <row r="830" ht="15.75" customHeight="1">
      <c r="A830" s="1"/>
    </row>
    <row r="831" ht="15.75" customHeight="1">
      <c r="A831" s="1"/>
    </row>
    <row r="832" ht="15.75" customHeight="1">
      <c r="A832" s="1"/>
    </row>
    <row r="833" ht="15.75" customHeight="1">
      <c r="A833" s="1"/>
    </row>
    <row r="834" ht="15.75" customHeight="1">
      <c r="A834" s="1"/>
    </row>
    <row r="835" ht="15.75" customHeight="1">
      <c r="A835" s="1"/>
    </row>
    <row r="836" ht="15.75" customHeight="1">
      <c r="A836" s="1"/>
    </row>
    <row r="837" ht="15.75" customHeight="1">
      <c r="A837" s="1"/>
    </row>
    <row r="838" ht="15.75" customHeight="1">
      <c r="A838" s="1"/>
    </row>
    <row r="839" ht="15.75" customHeight="1">
      <c r="A839" s="1"/>
    </row>
    <row r="840" ht="15.75" customHeight="1">
      <c r="A840" s="1"/>
    </row>
    <row r="841" ht="15.75" customHeight="1">
      <c r="A841" s="1"/>
    </row>
    <row r="842" ht="15.75" customHeight="1">
      <c r="A842" s="1"/>
    </row>
    <row r="843" ht="15.75" customHeight="1">
      <c r="A843" s="1"/>
    </row>
    <row r="844" ht="15.75" customHeight="1">
      <c r="A844" s="1"/>
    </row>
    <row r="845" ht="15.75" customHeight="1">
      <c r="A845" s="1"/>
    </row>
    <row r="846" ht="15.75" customHeight="1">
      <c r="A846" s="1"/>
    </row>
    <row r="847" ht="15.75" customHeight="1">
      <c r="A847" s="1"/>
    </row>
    <row r="848" ht="15.75" customHeight="1">
      <c r="A848" s="1"/>
    </row>
    <row r="849" ht="15.75" customHeight="1">
      <c r="A849" s="1"/>
    </row>
    <row r="850" ht="15.75" customHeight="1">
      <c r="A850" s="1"/>
    </row>
    <row r="851" ht="15.75" customHeight="1">
      <c r="A851" s="1"/>
    </row>
    <row r="852" ht="15.75" customHeight="1">
      <c r="A852" s="1"/>
    </row>
    <row r="853" ht="15.75" customHeight="1">
      <c r="A853" s="1"/>
    </row>
    <row r="854" ht="15.75" customHeight="1">
      <c r="A854" s="1"/>
    </row>
    <row r="855" ht="15.75" customHeight="1">
      <c r="A855" s="1"/>
    </row>
    <row r="856" ht="15.75" customHeight="1">
      <c r="A856" s="1"/>
    </row>
    <row r="857" ht="15.75" customHeight="1">
      <c r="A857" s="1"/>
    </row>
    <row r="858" ht="15.75" customHeight="1">
      <c r="A858" s="1"/>
    </row>
    <row r="859" ht="15.75" customHeight="1">
      <c r="A859" s="1"/>
    </row>
    <row r="860" ht="15.75" customHeight="1">
      <c r="A860" s="1"/>
    </row>
    <row r="861" ht="15.75" customHeight="1">
      <c r="A861" s="1"/>
    </row>
    <row r="862" ht="15.75" customHeight="1">
      <c r="A862" s="1"/>
    </row>
    <row r="863" ht="15.75" customHeight="1">
      <c r="A863" s="1"/>
    </row>
    <row r="864" ht="15.75" customHeight="1">
      <c r="A864" s="1"/>
    </row>
    <row r="865" ht="15.75" customHeight="1">
      <c r="A865" s="1"/>
    </row>
    <row r="866" ht="15.75" customHeight="1">
      <c r="A866" s="1"/>
    </row>
    <row r="867" ht="15.75" customHeight="1">
      <c r="A867" s="1"/>
    </row>
    <row r="868" ht="15.75" customHeight="1">
      <c r="A868" s="1"/>
    </row>
    <row r="869" ht="15.75" customHeight="1">
      <c r="A869" s="1"/>
    </row>
    <row r="870" ht="15.75" customHeight="1">
      <c r="A870" s="1"/>
    </row>
    <row r="871" ht="15.75" customHeight="1">
      <c r="A871" s="1"/>
    </row>
    <row r="872" ht="15.75" customHeight="1">
      <c r="A872" s="1"/>
    </row>
    <row r="873" ht="15.75" customHeight="1">
      <c r="A873" s="1"/>
    </row>
    <row r="874" ht="15.75" customHeight="1">
      <c r="A874" s="1"/>
    </row>
    <row r="875" ht="15.75" customHeight="1">
      <c r="A875" s="1"/>
    </row>
    <row r="876" ht="15.75" customHeight="1">
      <c r="A876" s="1"/>
    </row>
    <row r="877" ht="15.75" customHeight="1">
      <c r="A877" s="1"/>
    </row>
    <row r="878" ht="15.75" customHeight="1">
      <c r="A878" s="1"/>
    </row>
    <row r="879" ht="15.75" customHeight="1">
      <c r="A879" s="1"/>
    </row>
    <row r="880" ht="15.75" customHeight="1">
      <c r="A880" s="1"/>
    </row>
    <row r="881" ht="15.75" customHeight="1">
      <c r="A881" s="1"/>
    </row>
    <row r="882" ht="15.75" customHeight="1">
      <c r="A882" s="1"/>
    </row>
    <row r="883" ht="15.75" customHeight="1">
      <c r="A883" s="1"/>
    </row>
    <row r="884" ht="15.75" customHeight="1">
      <c r="A884" s="1"/>
    </row>
    <row r="885" ht="15.75" customHeight="1">
      <c r="A885" s="1"/>
    </row>
    <row r="886" ht="15.75" customHeight="1">
      <c r="A886" s="1"/>
    </row>
    <row r="887" ht="15.75" customHeight="1">
      <c r="A887" s="1"/>
    </row>
    <row r="888" ht="15.75" customHeight="1">
      <c r="A888" s="1"/>
    </row>
    <row r="889" ht="15.75" customHeight="1">
      <c r="A889" s="1"/>
    </row>
    <row r="890" ht="15.75" customHeight="1">
      <c r="A890" s="1"/>
    </row>
    <row r="891" ht="15.75" customHeight="1">
      <c r="A891" s="1"/>
    </row>
    <row r="892" ht="15.75" customHeight="1">
      <c r="A892" s="1"/>
    </row>
    <row r="893" ht="15.75" customHeight="1">
      <c r="A893" s="1"/>
    </row>
    <row r="894" ht="15.75" customHeight="1">
      <c r="A894" s="1"/>
    </row>
    <row r="895" ht="15.75" customHeight="1">
      <c r="A895" s="1"/>
    </row>
    <row r="896" ht="15.75" customHeight="1">
      <c r="A896" s="1"/>
    </row>
    <row r="897" ht="15.75" customHeight="1">
      <c r="A897" s="1"/>
    </row>
    <row r="898" ht="15.75" customHeight="1">
      <c r="A898" s="1"/>
    </row>
    <row r="899" ht="15.75" customHeight="1">
      <c r="A899" s="1"/>
    </row>
    <row r="900" ht="15.75" customHeight="1">
      <c r="A900" s="1"/>
    </row>
    <row r="901" ht="15.75" customHeight="1">
      <c r="A901" s="1"/>
    </row>
    <row r="902" ht="15.75" customHeight="1">
      <c r="A902" s="1"/>
    </row>
    <row r="903" ht="15.75" customHeight="1">
      <c r="A903" s="1"/>
    </row>
    <row r="904" ht="15.75" customHeight="1">
      <c r="A904" s="1"/>
    </row>
    <row r="905" ht="15.75" customHeight="1">
      <c r="A905" s="1"/>
    </row>
    <row r="906" ht="15.75" customHeight="1">
      <c r="A906" s="1"/>
    </row>
    <row r="907" ht="15.75" customHeight="1">
      <c r="A907" s="1"/>
    </row>
    <row r="908" ht="15.75" customHeight="1">
      <c r="A908" s="1"/>
    </row>
    <row r="909" ht="15.75" customHeight="1">
      <c r="A909" s="1"/>
    </row>
    <row r="910" ht="15.75" customHeight="1">
      <c r="A910" s="1"/>
    </row>
    <row r="911" ht="15.75" customHeight="1">
      <c r="A911" s="1"/>
    </row>
    <row r="912" ht="15.75" customHeight="1">
      <c r="A912" s="1"/>
    </row>
    <row r="913" ht="15.75" customHeight="1">
      <c r="A913" s="1"/>
    </row>
    <row r="914" ht="15.75" customHeight="1">
      <c r="A914" s="1"/>
    </row>
    <row r="915" ht="15.75" customHeight="1">
      <c r="A915" s="1"/>
    </row>
    <row r="916" ht="15.75" customHeight="1">
      <c r="A916" s="1"/>
    </row>
    <row r="917" ht="15.75" customHeight="1">
      <c r="A917" s="1"/>
    </row>
    <row r="918" ht="15.75" customHeight="1">
      <c r="A918" s="1"/>
    </row>
    <row r="919" ht="15.75" customHeight="1">
      <c r="A919" s="1"/>
    </row>
    <row r="920" ht="15.75" customHeight="1">
      <c r="A920" s="1"/>
    </row>
    <row r="921" ht="15.75" customHeight="1">
      <c r="A921" s="1"/>
    </row>
    <row r="922" ht="15.75" customHeight="1">
      <c r="A922" s="1"/>
    </row>
    <row r="923" ht="15.75" customHeight="1">
      <c r="A923" s="1"/>
    </row>
    <row r="924" ht="15.75" customHeight="1">
      <c r="A924" s="1"/>
    </row>
    <row r="925" ht="15.75" customHeight="1">
      <c r="A925" s="1"/>
    </row>
    <row r="926" ht="15.75" customHeight="1">
      <c r="A926" s="1"/>
    </row>
    <row r="927" ht="15.75" customHeight="1">
      <c r="A927" s="1"/>
    </row>
    <row r="928" ht="15.75" customHeight="1">
      <c r="A928" s="1"/>
    </row>
    <row r="929" ht="15.75" customHeight="1">
      <c r="A929" s="1"/>
    </row>
    <row r="930" ht="15.75" customHeight="1">
      <c r="A930" s="1"/>
    </row>
    <row r="931" ht="15.75" customHeight="1">
      <c r="A931" s="1"/>
    </row>
    <row r="932" ht="15.75" customHeight="1">
      <c r="A932" s="1"/>
    </row>
    <row r="933" ht="15.75" customHeight="1">
      <c r="A933" s="1"/>
    </row>
    <row r="934" ht="15.75" customHeight="1">
      <c r="A934" s="1"/>
    </row>
    <row r="935" ht="15.75" customHeight="1">
      <c r="A935" s="1"/>
    </row>
    <row r="936" ht="15.75" customHeight="1">
      <c r="A936" s="1"/>
    </row>
    <row r="937" ht="15.75" customHeight="1">
      <c r="A937" s="1"/>
    </row>
    <row r="938" ht="15.75" customHeight="1">
      <c r="A938" s="1"/>
    </row>
    <row r="939" ht="15.75" customHeight="1">
      <c r="A939" s="1"/>
    </row>
    <row r="940" ht="15.75" customHeight="1">
      <c r="A940" s="1"/>
    </row>
    <row r="941" ht="15.75" customHeight="1">
      <c r="A941" s="1"/>
    </row>
    <row r="942" ht="15.75" customHeight="1">
      <c r="A942" s="1"/>
    </row>
    <row r="943" ht="15.75" customHeight="1">
      <c r="A943" s="1"/>
    </row>
    <row r="944" ht="15.75" customHeight="1">
      <c r="A944" s="1"/>
    </row>
    <row r="945" ht="15.75" customHeight="1">
      <c r="A945" s="1"/>
    </row>
    <row r="946" ht="15.75" customHeight="1">
      <c r="A946" s="1"/>
    </row>
    <row r="947" ht="15.75" customHeight="1">
      <c r="A947" s="1"/>
    </row>
    <row r="948" ht="15.75" customHeight="1">
      <c r="A948" s="1"/>
    </row>
    <row r="949" ht="15.75" customHeight="1">
      <c r="A949" s="1"/>
    </row>
    <row r="950" ht="15.75" customHeight="1">
      <c r="A950" s="1"/>
    </row>
    <row r="951" ht="15.75" customHeight="1">
      <c r="A951" s="1"/>
    </row>
    <row r="952" ht="15.75" customHeight="1">
      <c r="A952" s="1"/>
    </row>
    <row r="953" ht="15.75" customHeight="1">
      <c r="A953" s="1"/>
    </row>
    <row r="954" ht="15.75" customHeight="1">
      <c r="A954" s="1"/>
    </row>
    <row r="955" ht="15.75" customHeight="1">
      <c r="A955" s="1"/>
    </row>
    <row r="956" ht="15.75" customHeight="1">
      <c r="A956" s="1"/>
    </row>
    <row r="957" ht="15.75" customHeight="1">
      <c r="A957" s="1"/>
    </row>
    <row r="958" ht="15.75" customHeight="1">
      <c r="A958" s="1"/>
    </row>
    <row r="959" ht="15.75" customHeight="1">
      <c r="A959" s="1"/>
    </row>
    <row r="960" ht="15.75" customHeight="1">
      <c r="A960" s="1"/>
    </row>
    <row r="961" ht="15.75" customHeight="1">
      <c r="A961" s="1"/>
    </row>
    <row r="962" ht="15.75" customHeight="1">
      <c r="A962" s="1"/>
    </row>
    <row r="963" ht="15.75" customHeight="1">
      <c r="A963" s="1"/>
    </row>
    <row r="964" ht="15.75" customHeight="1">
      <c r="A964" s="1"/>
    </row>
    <row r="965" ht="15.75" customHeight="1">
      <c r="A965" s="1"/>
    </row>
    <row r="966" ht="15.75" customHeight="1">
      <c r="A966" s="1"/>
    </row>
    <row r="967" ht="15.75" customHeight="1">
      <c r="A967" s="1"/>
    </row>
    <row r="968" ht="15.75" customHeight="1">
      <c r="A968" s="1"/>
    </row>
    <row r="969" ht="15.75" customHeight="1">
      <c r="A969" s="1"/>
    </row>
    <row r="970" ht="15.75" customHeight="1">
      <c r="A970" s="1"/>
    </row>
    <row r="971" ht="15.75" customHeight="1">
      <c r="A971" s="1"/>
    </row>
    <row r="972" ht="15.75" customHeight="1">
      <c r="A972" s="1"/>
    </row>
    <row r="973" ht="15.75" customHeight="1">
      <c r="A973" s="1"/>
    </row>
    <row r="974" ht="15.75" customHeight="1">
      <c r="A974" s="1"/>
    </row>
    <row r="975" ht="15.75" customHeight="1">
      <c r="A975" s="1"/>
    </row>
    <row r="976" ht="15.75" customHeight="1">
      <c r="A976" s="1"/>
    </row>
    <row r="977" ht="15.75" customHeight="1">
      <c r="A977" s="1"/>
    </row>
    <row r="978" ht="15.75" customHeight="1">
      <c r="A978" s="1"/>
    </row>
    <row r="979" ht="15.75" customHeight="1">
      <c r="A979" s="1"/>
    </row>
    <row r="980" ht="15.75" customHeight="1">
      <c r="A980" s="1"/>
    </row>
    <row r="981" ht="15.75" customHeight="1">
      <c r="A981" s="1"/>
    </row>
    <row r="982" ht="15.75" customHeight="1">
      <c r="A982" s="1"/>
    </row>
    <row r="983" ht="15.75" customHeight="1">
      <c r="A983" s="1"/>
    </row>
    <row r="984" ht="15.75" customHeight="1">
      <c r="A984" s="1"/>
    </row>
    <row r="985" ht="15.75" customHeight="1">
      <c r="A985" s="1"/>
    </row>
    <row r="986" ht="15.75" customHeight="1">
      <c r="A986" s="1"/>
    </row>
    <row r="987" ht="15.75" customHeight="1">
      <c r="A987" s="1"/>
    </row>
    <row r="988" ht="15.75" customHeight="1">
      <c r="A988" s="1"/>
    </row>
    <row r="989" ht="15.75" customHeight="1">
      <c r="A989" s="1"/>
    </row>
    <row r="990" ht="15.75" customHeight="1">
      <c r="A990" s="1"/>
    </row>
    <row r="991" ht="15.75" customHeight="1">
      <c r="A991" s="1"/>
    </row>
    <row r="992" ht="15.75" customHeight="1">
      <c r="A992" s="1"/>
    </row>
    <row r="993" ht="15.75" customHeight="1">
      <c r="A993" s="1"/>
    </row>
    <row r="994" ht="15.75" customHeight="1">
      <c r="A994" s="1"/>
    </row>
    <row r="995" ht="15.75" customHeight="1">
      <c r="A995" s="1"/>
    </row>
    <row r="996" ht="15.75" customHeight="1">
      <c r="A996" s="1"/>
    </row>
    <row r="997" ht="15.75" customHeight="1">
      <c r="A997" s="1"/>
    </row>
    <row r="998" ht="15.75" customHeight="1">
      <c r="A998" s="1"/>
    </row>
    <row r="999" ht="15.75" customHeight="1">
      <c r="A999" s="1"/>
    </row>
    <row r="1000" ht="15.75" customHeight="1">
      <c r="A1000" s="1"/>
    </row>
  </sheetData>
  <mergeCells count="32">
    <mergeCell ref="L8:M8"/>
    <mergeCell ref="N8:O8"/>
    <mergeCell ref="L7:Q7"/>
    <mergeCell ref="P8:Q8"/>
    <mergeCell ref="R8:S8"/>
    <mergeCell ref="T8:U8"/>
    <mergeCell ref="V8:W8"/>
    <mergeCell ref="X8:Y8"/>
    <mergeCell ref="Z8:AA8"/>
    <mergeCell ref="AB8:AC8"/>
    <mergeCell ref="E7:E9"/>
    <mergeCell ref="F7:K7"/>
    <mergeCell ref="R7:W7"/>
    <mergeCell ref="X7:AC7"/>
    <mergeCell ref="F8:G8"/>
    <mergeCell ref="H8:I8"/>
    <mergeCell ref="J8:K8"/>
    <mergeCell ref="A10:A17"/>
    <mergeCell ref="A18:A26"/>
    <mergeCell ref="A27:A34"/>
    <mergeCell ref="A35:A42"/>
    <mergeCell ref="A43:A50"/>
    <mergeCell ref="A51:A55"/>
    <mergeCell ref="A56:A60"/>
    <mergeCell ref="A61:A65"/>
    <mergeCell ref="C2:Q2"/>
    <mergeCell ref="B4:Q4"/>
    <mergeCell ref="B5:Q5"/>
    <mergeCell ref="A7:A9"/>
    <mergeCell ref="B7:B9"/>
    <mergeCell ref="C7:C9"/>
    <mergeCell ref="D7:D9"/>
  </mergeCells>
  <printOptions/>
  <pageMargins bottom="0.75" footer="0.0" header="0.0" left="0.7" right="0.7" top="0.75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5.0" ySplit="8.0" topLeftCell="F9" activePane="bottomRight" state="frozen"/>
      <selection activeCell="F1" sqref="F1" pane="topRight"/>
      <selection activeCell="A9" sqref="A9" pane="bottomLeft"/>
      <selection activeCell="F9" sqref="F9" pane="bottomRight"/>
    </sheetView>
  </sheetViews>
  <sheetFormatPr customHeight="1" defaultColWidth="12.63" defaultRowHeight="15.0"/>
  <cols>
    <col customWidth="1" min="1" max="1" width="12.63"/>
    <col customWidth="1" min="2" max="2" width="12.25"/>
    <col customWidth="1" min="3" max="3" width="8.38"/>
    <col customWidth="1" min="4" max="4" width="9.63"/>
    <col customWidth="1" min="5" max="5" width="8.38"/>
    <col customWidth="1" min="6" max="6" width="7.13"/>
    <col customWidth="1" min="7" max="7" width="8.13"/>
    <col customWidth="1" min="8" max="8" width="5.38"/>
    <col customWidth="1" min="9" max="9" width="7.38"/>
    <col customWidth="1" min="10" max="12" width="6.38"/>
    <col customWidth="1" min="13" max="13" width="8.0"/>
    <col customWidth="1" min="14" max="14" width="5.88"/>
    <col customWidth="1" min="15" max="15" width="8.38"/>
    <col customWidth="1" min="16" max="16" width="5.63"/>
    <col customWidth="1" min="17" max="17" width="6.63"/>
    <col customWidth="1" min="18" max="18" width="6.38"/>
    <col customWidth="1" min="19" max="19" width="8.25"/>
    <col customWidth="1" min="20" max="20" width="6.38"/>
    <col customWidth="1" min="21" max="21" width="7.38"/>
    <col customWidth="1" min="22" max="24" width="6.38"/>
    <col customWidth="1" min="25" max="25" width="8.63"/>
    <col customWidth="1" min="26" max="26" width="6.13"/>
    <col customWidth="1" min="27" max="27" width="7.63"/>
    <col customWidth="1" min="28" max="28" width="5.38"/>
    <col customWidth="1" min="29" max="29" width="7.13"/>
    <col customWidth="1" min="30" max="30" width="6.25"/>
    <col customWidth="1" min="31" max="31" width="6.63"/>
    <col customWidth="1" min="32" max="32" width="6.38"/>
    <col customWidth="1" min="33" max="33" width="6.75"/>
  </cols>
  <sheetData>
    <row r="1" ht="15.75" customHeight="1">
      <c r="A1" s="1"/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ht="15.75" customHeight="1">
      <c r="A2" s="1"/>
      <c r="B2" s="3"/>
      <c r="C2" s="4" t="s">
        <v>0</v>
      </c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ht="15.75" customHeight="1">
      <c r="A3" s="1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</row>
    <row r="4" ht="30.0" customHeight="1">
      <c r="A4" s="1"/>
      <c r="B4" s="5" t="s">
        <v>1</v>
      </c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</row>
    <row r="5" ht="15.75" customHeight="1">
      <c r="A5" s="1"/>
      <c r="B5" s="6" t="s">
        <v>2</v>
      </c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</row>
    <row r="6" ht="15.75" customHeight="1">
      <c r="A6" s="1"/>
      <c r="B6" s="6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</row>
    <row r="7" ht="15.75" customHeight="1">
      <c r="A7" s="7" t="s">
        <v>3</v>
      </c>
      <c r="B7" s="7" t="s">
        <v>4</v>
      </c>
      <c r="C7" s="7" t="s">
        <v>5</v>
      </c>
      <c r="D7" s="7" t="s">
        <v>6</v>
      </c>
      <c r="E7" s="7" t="s">
        <v>7</v>
      </c>
      <c r="F7" s="8" t="s">
        <v>52</v>
      </c>
      <c r="G7" s="9"/>
      <c r="H7" s="9"/>
      <c r="I7" s="9"/>
      <c r="J7" s="9"/>
      <c r="K7" s="10"/>
      <c r="L7" s="8" t="s">
        <v>53</v>
      </c>
      <c r="M7" s="9"/>
      <c r="N7" s="9"/>
      <c r="O7" s="9"/>
      <c r="P7" s="9"/>
      <c r="Q7" s="10"/>
      <c r="R7" s="8" t="s">
        <v>54</v>
      </c>
      <c r="S7" s="9"/>
      <c r="T7" s="9"/>
      <c r="U7" s="9"/>
      <c r="V7" s="9"/>
      <c r="W7" s="10"/>
      <c r="X7" s="8" t="s">
        <v>55</v>
      </c>
      <c r="Y7" s="9"/>
      <c r="Z7" s="9"/>
      <c r="AA7" s="9"/>
      <c r="AB7" s="9"/>
      <c r="AC7" s="10"/>
      <c r="AD7" s="11"/>
      <c r="AE7" s="11"/>
      <c r="AF7" s="11"/>
      <c r="AG7" s="11"/>
    </row>
    <row r="8" ht="25.5" customHeight="1">
      <c r="A8" s="12"/>
      <c r="B8" s="12"/>
      <c r="C8" s="12"/>
      <c r="D8" s="12"/>
      <c r="E8" s="12"/>
      <c r="F8" s="8" t="s">
        <v>12</v>
      </c>
      <c r="G8" s="10"/>
      <c r="H8" s="8" t="s">
        <v>13</v>
      </c>
      <c r="I8" s="10"/>
      <c r="J8" s="8" t="s">
        <v>14</v>
      </c>
      <c r="K8" s="10"/>
      <c r="L8" s="8" t="s">
        <v>12</v>
      </c>
      <c r="M8" s="10"/>
      <c r="N8" s="8" t="s">
        <v>13</v>
      </c>
      <c r="O8" s="10"/>
      <c r="P8" s="8" t="s">
        <v>14</v>
      </c>
      <c r="Q8" s="10"/>
      <c r="R8" s="8" t="s">
        <v>12</v>
      </c>
      <c r="S8" s="10"/>
      <c r="T8" s="8" t="s">
        <v>13</v>
      </c>
      <c r="U8" s="10"/>
      <c r="V8" s="8" t="s">
        <v>14</v>
      </c>
      <c r="W8" s="10"/>
      <c r="X8" s="8" t="s">
        <v>12</v>
      </c>
      <c r="Y8" s="10"/>
      <c r="Z8" s="8" t="s">
        <v>13</v>
      </c>
      <c r="AA8" s="10"/>
      <c r="AB8" s="8" t="s">
        <v>14</v>
      </c>
      <c r="AC8" s="10"/>
      <c r="AD8" s="11"/>
      <c r="AE8" s="11"/>
      <c r="AF8" s="11"/>
      <c r="AG8" s="11"/>
    </row>
    <row r="9" ht="24.0" customHeight="1">
      <c r="A9" s="13"/>
      <c r="B9" s="13"/>
      <c r="C9" s="13"/>
      <c r="D9" s="13"/>
      <c r="E9" s="13"/>
      <c r="F9" s="14" t="s">
        <v>15</v>
      </c>
      <c r="G9" s="14" t="s">
        <v>16</v>
      </c>
      <c r="H9" s="14" t="s">
        <v>15</v>
      </c>
      <c r="I9" s="14" t="s">
        <v>16</v>
      </c>
      <c r="J9" s="14" t="s">
        <v>15</v>
      </c>
      <c r="K9" s="14" t="s">
        <v>16</v>
      </c>
      <c r="L9" s="14" t="s">
        <v>15</v>
      </c>
      <c r="M9" s="14" t="s">
        <v>16</v>
      </c>
      <c r="N9" s="14" t="s">
        <v>15</v>
      </c>
      <c r="O9" s="14" t="s">
        <v>16</v>
      </c>
      <c r="P9" s="14" t="s">
        <v>15</v>
      </c>
      <c r="Q9" s="14" t="s">
        <v>16</v>
      </c>
      <c r="R9" s="14" t="s">
        <v>15</v>
      </c>
      <c r="S9" s="14" t="s">
        <v>16</v>
      </c>
      <c r="T9" s="14" t="s">
        <v>15</v>
      </c>
      <c r="U9" s="14" t="s">
        <v>16</v>
      </c>
      <c r="V9" s="14" t="s">
        <v>15</v>
      </c>
      <c r="W9" s="14" t="s">
        <v>16</v>
      </c>
      <c r="X9" s="14" t="s">
        <v>15</v>
      </c>
      <c r="Y9" s="14" t="s">
        <v>16</v>
      </c>
      <c r="Z9" s="14" t="s">
        <v>15</v>
      </c>
      <c r="AA9" s="14" t="s">
        <v>16</v>
      </c>
      <c r="AB9" s="14" t="s">
        <v>15</v>
      </c>
      <c r="AC9" s="14" t="s">
        <v>16</v>
      </c>
      <c r="AD9" s="15" t="s">
        <v>56</v>
      </c>
      <c r="AE9" s="15" t="s">
        <v>57</v>
      </c>
      <c r="AF9" s="15" t="s">
        <v>58</v>
      </c>
      <c r="AG9" s="11" t="s">
        <v>59</v>
      </c>
    </row>
    <row r="10" ht="15.75" customHeight="1">
      <c r="A10" s="17" t="s">
        <v>20</v>
      </c>
      <c r="B10" s="18" t="s">
        <v>21</v>
      </c>
      <c r="C10" s="19">
        <f t="shared" ref="C10:F10" si="1">SUM(C15:C17)</f>
        <v>98</v>
      </c>
      <c r="D10" s="19">
        <f t="shared" si="1"/>
        <v>0</v>
      </c>
      <c r="E10" s="19">
        <f t="shared" si="1"/>
        <v>98</v>
      </c>
      <c r="F10" s="19">
        <f t="shared" si="1"/>
        <v>0</v>
      </c>
      <c r="G10" s="20">
        <f t="shared" ref="G10:G11" si="2">F10/E10</f>
        <v>0</v>
      </c>
      <c r="H10" s="19">
        <f>SUM(H15:H17)</f>
        <v>0</v>
      </c>
      <c r="I10" s="21">
        <f t="shared" ref="I10:I11" si="3">H10/E10</f>
        <v>0</v>
      </c>
      <c r="J10" s="19">
        <f>SUM(J15:J17)</f>
        <v>0</v>
      </c>
      <c r="K10" s="21">
        <f t="shared" ref="K10:K11" si="4">J10/E10</f>
        <v>0</v>
      </c>
      <c r="L10" s="19">
        <f>SUM(L15:L17)</f>
        <v>0</v>
      </c>
      <c r="M10" s="21">
        <f t="shared" ref="M10:M11" si="5">L10/E10</f>
        <v>0</v>
      </c>
      <c r="N10" s="19">
        <f>SUM(N15:N17)</f>
        <v>0</v>
      </c>
      <c r="O10" s="21">
        <f t="shared" ref="O10:O11" si="6">N10/E10</f>
        <v>0</v>
      </c>
      <c r="P10" s="19">
        <f>SUM(P15:P17)</f>
        <v>0</v>
      </c>
      <c r="Q10" s="21">
        <f t="shared" ref="Q10:Q11" si="7">P10/E10</f>
        <v>0</v>
      </c>
      <c r="R10" s="19">
        <f>SUM(R15:R17)</f>
        <v>0</v>
      </c>
      <c r="S10" s="21">
        <f t="shared" ref="S10:S11" si="8">R10/E10</f>
        <v>0</v>
      </c>
      <c r="T10" s="19">
        <f>SUM(T15:T17)</f>
        <v>0</v>
      </c>
      <c r="U10" s="21">
        <f t="shared" ref="U10:U11" si="9">T10/E10</f>
        <v>0</v>
      </c>
      <c r="V10" s="19">
        <f>SUM(V15:V17)</f>
        <v>0</v>
      </c>
      <c r="W10" s="21">
        <f t="shared" ref="W10:W11" si="10">V10/E10</f>
        <v>0</v>
      </c>
      <c r="X10" s="19">
        <f>SUM(X15:X17)</f>
        <v>42</v>
      </c>
      <c r="Y10" s="21">
        <f t="shared" ref="Y10:Y11" si="11">X10/E10</f>
        <v>0.4285714286</v>
      </c>
      <c r="Z10" s="19">
        <f>SUM(Z15:Z17)</f>
        <v>56</v>
      </c>
      <c r="AA10" s="21">
        <f t="shared" ref="AA10:AA11" si="12">Z10/E10</f>
        <v>0.5714285714</v>
      </c>
      <c r="AB10" s="19">
        <f>SUM(AB15:AB17)</f>
        <v>0</v>
      </c>
      <c r="AC10" s="21">
        <f t="shared" ref="AC10:AC11" si="13">AB10/E10</f>
        <v>0</v>
      </c>
      <c r="AD10" s="22">
        <f t="shared" ref="AD10:AD55" si="14">SUM(F10,H10,J10)</f>
        <v>0</v>
      </c>
      <c r="AE10" s="22">
        <f t="shared" ref="AE10:AE55" si="15">SUM(L10,N10,P10)</f>
        <v>0</v>
      </c>
      <c r="AF10" s="22">
        <f t="shared" ref="AF10:AF65" si="16">SUM(R10,T10,V10)</f>
        <v>0</v>
      </c>
      <c r="AG10" s="22">
        <f t="shared" ref="AG10:AG65" si="17">SUM(X10,Z10,AB10)</f>
        <v>98</v>
      </c>
    </row>
    <row r="11" ht="15.75" customHeight="1">
      <c r="A11" s="12"/>
      <c r="B11" s="23" t="s">
        <v>22</v>
      </c>
      <c r="C11" s="24">
        <v>127.0</v>
      </c>
      <c r="D11" s="25">
        <v>2.0</v>
      </c>
      <c r="E11" s="25">
        <f>C11-D11</f>
        <v>125</v>
      </c>
      <c r="F11" s="25"/>
      <c r="G11" s="26">
        <f t="shared" si="2"/>
        <v>0</v>
      </c>
      <c r="H11" s="25"/>
      <c r="I11" s="27">
        <f t="shared" si="3"/>
        <v>0</v>
      </c>
      <c r="J11" s="25"/>
      <c r="K11" s="27">
        <f t="shared" si="4"/>
        <v>0</v>
      </c>
      <c r="L11" s="25"/>
      <c r="M11" s="27">
        <f t="shared" si="5"/>
        <v>0</v>
      </c>
      <c r="N11" s="25"/>
      <c r="O11" s="27">
        <f t="shared" si="6"/>
        <v>0</v>
      </c>
      <c r="P11" s="25"/>
      <c r="Q11" s="27">
        <f t="shared" si="7"/>
        <v>0</v>
      </c>
      <c r="R11" s="25"/>
      <c r="S11" s="27">
        <f t="shared" si="8"/>
        <v>0</v>
      </c>
      <c r="T11" s="25"/>
      <c r="U11" s="27">
        <f t="shared" si="9"/>
        <v>0</v>
      </c>
      <c r="V11" s="25"/>
      <c r="W11" s="27">
        <f t="shared" si="10"/>
        <v>0</v>
      </c>
      <c r="X11" s="25">
        <v>53.0</v>
      </c>
      <c r="Y11" s="27">
        <f t="shared" si="11"/>
        <v>0.424</v>
      </c>
      <c r="Z11" s="25">
        <v>69.0</v>
      </c>
      <c r="AA11" s="27">
        <f t="shared" si="12"/>
        <v>0.552</v>
      </c>
      <c r="AB11" s="25">
        <v>3.0</v>
      </c>
      <c r="AC11" s="27">
        <f t="shared" si="13"/>
        <v>0.024</v>
      </c>
      <c r="AD11" s="22">
        <f t="shared" si="14"/>
        <v>0</v>
      </c>
      <c r="AE11" s="22">
        <f t="shared" si="15"/>
        <v>0</v>
      </c>
      <c r="AF11" s="22">
        <f t="shared" si="16"/>
        <v>0</v>
      </c>
      <c r="AG11" s="22">
        <f t="shared" si="17"/>
        <v>125</v>
      </c>
    </row>
    <row r="12" ht="15.75" customHeight="1">
      <c r="A12" s="12"/>
      <c r="B12" s="23" t="s">
        <v>23</v>
      </c>
      <c r="C12" s="24">
        <f t="shared" ref="C12:AC12" si="18">C10-C11</f>
        <v>-29</v>
      </c>
      <c r="D12" s="24">
        <f t="shared" si="18"/>
        <v>-2</v>
      </c>
      <c r="E12" s="24">
        <f t="shared" si="18"/>
        <v>-27</v>
      </c>
      <c r="F12" s="24">
        <f t="shared" si="18"/>
        <v>0</v>
      </c>
      <c r="G12" s="28">
        <f t="shared" si="18"/>
        <v>0</v>
      </c>
      <c r="H12" s="24">
        <f t="shared" si="18"/>
        <v>0</v>
      </c>
      <c r="I12" s="28">
        <f t="shared" si="18"/>
        <v>0</v>
      </c>
      <c r="J12" s="24">
        <f t="shared" si="18"/>
        <v>0</v>
      </c>
      <c r="K12" s="28">
        <f t="shared" si="18"/>
        <v>0</v>
      </c>
      <c r="L12" s="24">
        <f t="shared" si="18"/>
        <v>0</v>
      </c>
      <c r="M12" s="28">
        <f t="shared" si="18"/>
        <v>0</v>
      </c>
      <c r="N12" s="24">
        <f t="shared" si="18"/>
        <v>0</v>
      </c>
      <c r="O12" s="28">
        <f t="shared" si="18"/>
        <v>0</v>
      </c>
      <c r="P12" s="24">
        <f t="shared" si="18"/>
        <v>0</v>
      </c>
      <c r="Q12" s="28">
        <f t="shared" si="18"/>
        <v>0</v>
      </c>
      <c r="R12" s="24">
        <f t="shared" si="18"/>
        <v>0</v>
      </c>
      <c r="S12" s="28">
        <f t="shared" si="18"/>
        <v>0</v>
      </c>
      <c r="T12" s="24">
        <f t="shared" si="18"/>
        <v>0</v>
      </c>
      <c r="U12" s="28">
        <f t="shared" si="18"/>
        <v>0</v>
      </c>
      <c r="V12" s="24">
        <f t="shared" si="18"/>
        <v>0</v>
      </c>
      <c r="W12" s="28">
        <f t="shared" si="18"/>
        <v>0</v>
      </c>
      <c r="X12" s="24">
        <f t="shared" si="18"/>
        <v>-11</v>
      </c>
      <c r="Y12" s="28">
        <f t="shared" si="18"/>
        <v>0.004571428571</v>
      </c>
      <c r="Z12" s="24">
        <f t="shared" si="18"/>
        <v>-13</v>
      </c>
      <c r="AA12" s="28">
        <f t="shared" si="18"/>
        <v>0.01942857143</v>
      </c>
      <c r="AB12" s="24">
        <f t="shared" si="18"/>
        <v>-3</v>
      </c>
      <c r="AC12" s="28">
        <f t="shared" si="18"/>
        <v>-0.024</v>
      </c>
      <c r="AD12" s="22">
        <f t="shared" si="14"/>
        <v>0</v>
      </c>
      <c r="AE12" s="22">
        <f t="shared" si="15"/>
        <v>0</v>
      </c>
      <c r="AF12" s="22">
        <f t="shared" si="16"/>
        <v>0</v>
      </c>
      <c r="AG12" s="22">
        <f t="shared" si="17"/>
        <v>-27</v>
      </c>
    </row>
    <row r="13" ht="15.75" customHeight="1">
      <c r="A13" s="12"/>
      <c r="B13" s="29" t="s">
        <v>24</v>
      </c>
      <c r="C13" s="30">
        <v>98.0</v>
      </c>
      <c r="D13" s="30">
        <v>0.0</v>
      </c>
      <c r="E13" s="30">
        <v>98.0</v>
      </c>
      <c r="F13" s="30"/>
      <c r="G13" s="31">
        <f>F13/E13</f>
        <v>0</v>
      </c>
      <c r="H13" s="30"/>
      <c r="I13" s="32">
        <f>H13/E13</f>
        <v>0</v>
      </c>
      <c r="J13" s="30"/>
      <c r="K13" s="32">
        <f>J13/E13</f>
        <v>0</v>
      </c>
      <c r="L13" s="30"/>
      <c r="M13" s="32">
        <f>L13/E13</f>
        <v>0</v>
      </c>
      <c r="N13" s="30"/>
      <c r="O13" s="32">
        <f>N13/E13</f>
        <v>0</v>
      </c>
      <c r="P13" s="30"/>
      <c r="Q13" s="32">
        <f>P13/E13</f>
        <v>0</v>
      </c>
      <c r="R13" s="30"/>
      <c r="S13" s="32">
        <f>R13/E13</f>
        <v>0</v>
      </c>
      <c r="T13" s="30"/>
      <c r="U13" s="32">
        <f>T13/E13</f>
        <v>0</v>
      </c>
      <c r="V13" s="30"/>
      <c r="W13" s="32">
        <f>V13/E13</f>
        <v>0</v>
      </c>
      <c r="X13" s="33">
        <v>42.0</v>
      </c>
      <c r="Y13" s="32">
        <f>X13/E13</f>
        <v>0.4285714286</v>
      </c>
      <c r="Z13" s="33">
        <v>56.0</v>
      </c>
      <c r="AA13" s="32">
        <f>Z13/E13</f>
        <v>0.5714285714</v>
      </c>
      <c r="AB13" s="33">
        <v>0.0</v>
      </c>
      <c r="AC13" s="32">
        <f>AB13/E13</f>
        <v>0</v>
      </c>
      <c r="AD13" s="22">
        <f t="shared" si="14"/>
        <v>0</v>
      </c>
      <c r="AE13" s="22">
        <f t="shared" si="15"/>
        <v>0</v>
      </c>
      <c r="AF13" s="22">
        <f t="shared" si="16"/>
        <v>0</v>
      </c>
      <c r="AG13" s="22">
        <f t="shared" si="17"/>
        <v>98</v>
      </c>
    </row>
    <row r="14" ht="15.75" customHeight="1">
      <c r="A14" s="12"/>
      <c r="B14" s="29" t="s">
        <v>23</v>
      </c>
      <c r="C14" s="30">
        <f t="shared" ref="C14:AC14" si="19">C10-C13</f>
        <v>0</v>
      </c>
      <c r="D14" s="30">
        <f t="shared" si="19"/>
        <v>0</v>
      </c>
      <c r="E14" s="30">
        <f t="shared" si="19"/>
        <v>0</v>
      </c>
      <c r="F14" s="30">
        <f t="shared" si="19"/>
        <v>0</v>
      </c>
      <c r="G14" s="31">
        <f t="shared" si="19"/>
        <v>0</v>
      </c>
      <c r="H14" s="30">
        <f t="shared" si="19"/>
        <v>0</v>
      </c>
      <c r="I14" s="31">
        <f t="shared" si="19"/>
        <v>0</v>
      </c>
      <c r="J14" s="30">
        <f t="shared" si="19"/>
        <v>0</v>
      </c>
      <c r="K14" s="31">
        <f t="shared" si="19"/>
        <v>0</v>
      </c>
      <c r="L14" s="30">
        <f t="shared" si="19"/>
        <v>0</v>
      </c>
      <c r="M14" s="31">
        <f t="shared" si="19"/>
        <v>0</v>
      </c>
      <c r="N14" s="30">
        <f t="shared" si="19"/>
        <v>0</v>
      </c>
      <c r="O14" s="31">
        <f t="shared" si="19"/>
        <v>0</v>
      </c>
      <c r="P14" s="30">
        <f t="shared" si="19"/>
        <v>0</v>
      </c>
      <c r="Q14" s="31">
        <f t="shared" si="19"/>
        <v>0</v>
      </c>
      <c r="R14" s="30">
        <f t="shared" si="19"/>
        <v>0</v>
      </c>
      <c r="S14" s="31">
        <f t="shared" si="19"/>
        <v>0</v>
      </c>
      <c r="T14" s="30">
        <f t="shared" si="19"/>
        <v>0</v>
      </c>
      <c r="U14" s="31">
        <f t="shared" si="19"/>
        <v>0</v>
      </c>
      <c r="V14" s="30">
        <f t="shared" si="19"/>
        <v>0</v>
      </c>
      <c r="W14" s="31">
        <f t="shared" si="19"/>
        <v>0</v>
      </c>
      <c r="X14" s="30">
        <f t="shared" si="19"/>
        <v>0</v>
      </c>
      <c r="Y14" s="31">
        <f t="shared" si="19"/>
        <v>0</v>
      </c>
      <c r="Z14" s="30">
        <f t="shared" si="19"/>
        <v>0</v>
      </c>
      <c r="AA14" s="31">
        <f t="shared" si="19"/>
        <v>0</v>
      </c>
      <c r="AB14" s="30">
        <f t="shared" si="19"/>
        <v>0</v>
      </c>
      <c r="AC14" s="31">
        <f t="shared" si="19"/>
        <v>0</v>
      </c>
      <c r="AD14" s="22">
        <f t="shared" si="14"/>
        <v>0</v>
      </c>
      <c r="AE14" s="22">
        <f t="shared" si="15"/>
        <v>0</v>
      </c>
      <c r="AF14" s="22">
        <f t="shared" si="16"/>
        <v>0</v>
      </c>
      <c r="AG14" s="22">
        <f t="shared" si="17"/>
        <v>0</v>
      </c>
    </row>
    <row r="15" ht="15.75" customHeight="1">
      <c r="A15" s="12"/>
      <c r="B15" s="34" t="s">
        <v>25</v>
      </c>
      <c r="C15" s="67">
        <v>34.0</v>
      </c>
      <c r="D15" s="36">
        <v>0.0</v>
      </c>
      <c r="E15" s="36">
        <f t="shared" ref="E15:E17" si="20">C15-D15</f>
        <v>34</v>
      </c>
      <c r="F15" s="42"/>
      <c r="G15" s="38">
        <f t="shared" ref="G15:G19" si="21">F15/E15</f>
        <v>0</v>
      </c>
      <c r="H15" s="42"/>
      <c r="I15" s="39">
        <f t="shared" ref="I15:I19" si="22">H15/E15</f>
        <v>0</v>
      </c>
      <c r="J15" s="42"/>
      <c r="K15" s="39">
        <f t="shared" ref="K15:K19" si="23">J15/E15</f>
        <v>0</v>
      </c>
      <c r="L15" s="42"/>
      <c r="M15" s="39">
        <f t="shared" ref="M15:M19" si="24">L15/E15</f>
        <v>0</v>
      </c>
      <c r="N15" s="42"/>
      <c r="O15" s="39">
        <f t="shared" ref="O15:O19" si="25">N15/E15</f>
        <v>0</v>
      </c>
      <c r="P15" s="42"/>
      <c r="Q15" s="39">
        <f t="shared" ref="Q15:Q19" si="26">P15/E15</f>
        <v>0</v>
      </c>
      <c r="R15" s="42"/>
      <c r="S15" s="39">
        <f t="shared" ref="S15:S19" si="27">R15/E15</f>
        <v>0</v>
      </c>
      <c r="T15" s="42"/>
      <c r="U15" s="39">
        <f t="shared" ref="U15:U19" si="28">T15/E15</f>
        <v>0</v>
      </c>
      <c r="V15" s="42"/>
      <c r="W15" s="39">
        <f t="shared" ref="W15:W19" si="29">V15/E15</f>
        <v>0</v>
      </c>
      <c r="X15" s="37">
        <v>15.0</v>
      </c>
      <c r="Y15" s="39">
        <f t="shared" ref="Y15:Y19" si="30">X15/E15</f>
        <v>0.4411764706</v>
      </c>
      <c r="Z15" s="37">
        <v>19.0</v>
      </c>
      <c r="AA15" s="39">
        <f t="shared" ref="AA15:AA19" si="31">Z15/E15</f>
        <v>0.5588235294</v>
      </c>
      <c r="AB15" s="37">
        <v>0.0</v>
      </c>
      <c r="AC15" s="39">
        <f t="shared" ref="AC15:AC19" si="32">AB15/E15</f>
        <v>0</v>
      </c>
      <c r="AD15" s="41">
        <f t="shared" si="14"/>
        <v>0</v>
      </c>
      <c r="AE15" s="41">
        <f t="shared" si="15"/>
        <v>0</v>
      </c>
      <c r="AF15" s="22">
        <f t="shared" si="16"/>
        <v>0</v>
      </c>
      <c r="AG15" s="22">
        <f t="shared" si="17"/>
        <v>34</v>
      </c>
    </row>
    <row r="16" ht="15.75" customHeight="1">
      <c r="A16" s="12"/>
      <c r="B16" s="34" t="s">
        <v>26</v>
      </c>
      <c r="C16" s="67">
        <v>32.0</v>
      </c>
      <c r="D16" s="36">
        <v>0.0</v>
      </c>
      <c r="E16" s="36">
        <f t="shared" si="20"/>
        <v>32</v>
      </c>
      <c r="F16" s="42"/>
      <c r="G16" s="38">
        <f t="shared" si="21"/>
        <v>0</v>
      </c>
      <c r="H16" s="42"/>
      <c r="I16" s="39">
        <f t="shared" si="22"/>
        <v>0</v>
      </c>
      <c r="J16" s="42"/>
      <c r="K16" s="39">
        <f t="shared" si="23"/>
        <v>0</v>
      </c>
      <c r="L16" s="42"/>
      <c r="M16" s="39">
        <f t="shared" si="24"/>
        <v>0</v>
      </c>
      <c r="N16" s="42"/>
      <c r="O16" s="39">
        <f t="shared" si="25"/>
        <v>0</v>
      </c>
      <c r="P16" s="42"/>
      <c r="Q16" s="39">
        <f t="shared" si="26"/>
        <v>0</v>
      </c>
      <c r="R16" s="42"/>
      <c r="S16" s="39">
        <f t="shared" si="27"/>
        <v>0</v>
      </c>
      <c r="T16" s="42"/>
      <c r="U16" s="39">
        <f t="shared" si="28"/>
        <v>0</v>
      </c>
      <c r="V16" s="42"/>
      <c r="W16" s="39">
        <f t="shared" si="29"/>
        <v>0</v>
      </c>
      <c r="X16" s="37">
        <v>14.0</v>
      </c>
      <c r="Y16" s="39">
        <f t="shared" si="30"/>
        <v>0.4375</v>
      </c>
      <c r="Z16" s="37">
        <v>18.0</v>
      </c>
      <c r="AA16" s="39">
        <f t="shared" si="31"/>
        <v>0.5625</v>
      </c>
      <c r="AB16" s="37">
        <v>0.0</v>
      </c>
      <c r="AC16" s="39">
        <f t="shared" si="32"/>
        <v>0</v>
      </c>
      <c r="AD16" s="41">
        <f t="shared" si="14"/>
        <v>0</v>
      </c>
      <c r="AE16" s="41">
        <f t="shared" si="15"/>
        <v>0</v>
      </c>
      <c r="AF16" s="22">
        <f t="shared" si="16"/>
        <v>0</v>
      </c>
      <c r="AG16" s="22">
        <f t="shared" si="17"/>
        <v>32</v>
      </c>
    </row>
    <row r="17" ht="15.75" customHeight="1">
      <c r="A17" s="13"/>
      <c r="B17" s="34" t="s">
        <v>27</v>
      </c>
      <c r="C17" s="67">
        <v>32.0</v>
      </c>
      <c r="D17" s="36">
        <v>0.0</v>
      </c>
      <c r="E17" s="36">
        <f t="shared" si="20"/>
        <v>32</v>
      </c>
      <c r="F17" s="42"/>
      <c r="G17" s="38">
        <f t="shared" si="21"/>
        <v>0</v>
      </c>
      <c r="H17" s="42"/>
      <c r="I17" s="39">
        <f t="shared" si="22"/>
        <v>0</v>
      </c>
      <c r="J17" s="42"/>
      <c r="K17" s="39">
        <f t="shared" si="23"/>
        <v>0</v>
      </c>
      <c r="L17" s="42"/>
      <c r="M17" s="39">
        <f t="shared" si="24"/>
        <v>0</v>
      </c>
      <c r="N17" s="42"/>
      <c r="O17" s="39">
        <f t="shared" si="25"/>
        <v>0</v>
      </c>
      <c r="P17" s="42"/>
      <c r="Q17" s="39">
        <f t="shared" si="26"/>
        <v>0</v>
      </c>
      <c r="R17" s="42"/>
      <c r="S17" s="39">
        <f t="shared" si="27"/>
        <v>0</v>
      </c>
      <c r="T17" s="42"/>
      <c r="U17" s="39">
        <f t="shared" si="28"/>
        <v>0</v>
      </c>
      <c r="V17" s="42"/>
      <c r="W17" s="39">
        <f t="shared" si="29"/>
        <v>0</v>
      </c>
      <c r="X17" s="37">
        <v>13.0</v>
      </c>
      <c r="Y17" s="39">
        <f t="shared" si="30"/>
        <v>0.40625</v>
      </c>
      <c r="Z17" s="37">
        <v>19.0</v>
      </c>
      <c r="AA17" s="39">
        <f t="shared" si="31"/>
        <v>0.59375</v>
      </c>
      <c r="AB17" s="37">
        <v>0.0</v>
      </c>
      <c r="AC17" s="39">
        <f t="shared" si="32"/>
        <v>0</v>
      </c>
      <c r="AD17" s="41">
        <f t="shared" si="14"/>
        <v>0</v>
      </c>
      <c r="AE17" s="41">
        <f t="shared" si="15"/>
        <v>0</v>
      </c>
      <c r="AF17" s="22">
        <f t="shared" si="16"/>
        <v>0</v>
      </c>
      <c r="AG17" s="22">
        <f t="shared" si="17"/>
        <v>32</v>
      </c>
    </row>
    <row r="18" ht="15.75" customHeight="1">
      <c r="A18" s="43" t="s">
        <v>28</v>
      </c>
      <c r="B18" s="44" t="s">
        <v>29</v>
      </c>
      <c r="C18" s="45">
        <f t="shared" ref="C18:F18" si="33">SUM(C26+C25+C24+C23)</f>
        <v>123</v>
      </c>
      <c r="D18" s="45">
        <f t="shared" si="33"/>
        <v>2</v>
      </c>
      <c r="E18" s="45">
        <f t="shared" si="33"/>
        <v>121</v>
      </c>
      <c r="F18" s="46">
        <f t="shared" si="33"/>
        <v>0</v>
      </c>
      <c r="G18" s="20">
        <f t="shared" si="21"/>
        <v>0</v>
      </c>
      <c r="H18" s="46">
        <f>SUM(H26+H25+H24+H23)</f>
        <v>0</v>
      </c>
      <c r="I18" s="47">
        <f t="shared" si="22"/>
        <v>0</v>
      </c>
      <c r="J18" s="46">
        <f>SUM(J26+J25+J24+J23)</f>
        <v>0</v>
      </c>
      <c r="K18" s="47">
        <f t="shared" si="23"/>
        <v>0</v>
      </c>
      <c r="L18" s="46">
        <f>SUM(L26+L25+L24+L23)</f>
        <v>0</v>
      </c>
      <c r="M18" s="47">
        <f t="shared" si="24"/>
        <v>0</v>
      </c>
      <c r="N18" s="46">
        <f>SUM(N26+N25+N24+N23)</f>
        <v>0</v>
      </c>
      <c r="O18" s="47">
        <f t="shared" si="25"/>
        <v>0</v>
      </c>
      <c r="P18" s="46">
        <f>SUM(P26+P25+P24+P23)</f>
        <v>0</v>
      </c>
      <c r="Q18" s="47">
        <f t="shared" si="26"/>
        <v>0</v>
      </c>
      <c r="R18" s="46">
        <f>SUM(R26+R25+R24+R23)</f>
        <v>0</v>
      </c>
      <c r="S18" s="47">
        <f t="shared" si="27"/>
        <v>0</v>
      </c>
      <c r="T18" s="46">
        <f>SUM(T26+T25+T24+T23)</f>
        <v>0</v>
      </c>
      <c r="U18" s="47">
        <f t="shared" si="28"/>
        <v>0</v>
      </c>
      <c r="V18" s="46">
        <f>SUM(V26+V25+V24+V23)</f>
        <v>0</v>
      </c>
      <c r="W18" s="47">
        <f t="shared" si="29"/>
        <v>0</v>
      </c>
      <c r="X18" s="46">
        <f>SUM(X26+X25+X24+X23)</f>
        <v>54</v>
      </c>
      <c r="Y18" s="47">
        <f t="shared" si="30"/>
        <v>0.4462809917</v>
      </c>
      <c r="Z18" s="46">
        <f>SUM(Z26+Z25+Z24+Z23)</f>
        <v>67</v>
      </c>
      <c r="AA18" s="47">
        <f t="shared" si="31"/>
        <v>0.5537190083</v>
      </c>
      <c r="AB18" s="46">
        <f>SUM(AB26+AB25+AB24+AB23)</f>
        <v>0</v>
      </c>
      <c r="AC18" s="47">
        <f t="shared" si="32"/>
        <v>0</v>
      </c>
      <c r="AD18" s="22">
        <f t="shared" si="14"/>
        <v>0</v>
      </c>
      <c r="AE18" s="22">
        <f t="shared" si="15"/>
        <v>0</v>
      </c>
      <c r="AF18" s="22">
        <f t="shared" si="16"/>
        <v>0</v>
      </c>
      <c r="AG18" s="22">
        <f t="shared" si="17"/>
        <v>121</v>
      </c>
    </row>
    <row r="19" ht="15.75" customHeight="1">
      <c r="A19" s="12"/>
      <c r="B19" s="23" t="s">
        <v>22</v>
      </c>
      <c r="C19" s="24">
        <v>116.0</v>
      </c>
      <c r="D19" s="25">
        <v>0.0</v>
      </c>
      <c r="E19" s="25">
        <v>116.0</v>
      </c>
      <c r="F19" s="25"/>
      <c r="G19" s="26">
        <f t="shared" si="21"/>
        <v>0</v>
      </c>
      <c r="H19" s="25"/>
      <c r="I19" s="27">
        <f t="shared" si="22"/>
        <v>0</v>
      </c>
      <c r="J19" s="25"/>
      <c r="K19" s="27">
        <f t="shared" si="23"/>
        <v>0</v>
      </c>
      <c r="L19" s="25"/>
      <c r="M19" s="27">
        <f t="shared" si="24"/>
        <v>0</v>
      </c>
      <c r="N19" s="25"/>
      <c r="O19" s="27">
        <f t="shared" si="25"/>
        <v>0</v>
      </c>
      <c r="P19" s="25"/>
      <c r="Q19" s="27">
        <f t="shared" si="26"/>
        <v>0</v>
      </c>
      <c r="R19" s="25"/>
      <c r="S19" s="27">
        <f t="shared" si="27"/>
        <v>0</v>
      </c>
      <c r="T19" s="25"/>
      <c r="U19" s="27">
        <f t="shared" si="28"/>
        <v>0</v>
      </c>
      <c r="V19" s="25"/>
      <c r="W19" s="27">
        <f t="shared" si="29"/>
        <v>0</v>
      </c>
      <c r="X19" s="25">
        <v>57.0</v>
      </c>
      <c r="Y19" s="27">
        <f t="shared" si="30"/>
        <v>0.4913793103</v>
      </c>
      <c r="Z19" s="25">
        <v>59.0</v>
      </c>
      <c r="AA19" s="27">
        <f t="shared" si="31"/>
        <v>0.5086206897</v>
      </c>
      <c r="AB19" s="25">
        <v>0.0</v>
      </c>
      <c r="AC19" s="27">
        <f t="shared" si="32"/>
        <v>0</v>
      </c>
      <c r="AD19" s="22">
        <f t="shared" si="14"/>
        <v>0</v>
      </c>
      <c r="AE19" s="22">
        <f t="shared" si="15"/>
        <v>0</v>
      </c>
      <c r="AF19" s="22">
        <f t="shared" si="16"/>
        <v>0</v>
      </c>
      <c r="AG19" s="22">
        <f t="shared" si="17"/>
        <v>116</v>
      </c>
    </row>
    <row r="20" ht="15.75" customHeight="1">
      <c r="A20" s="12"/>
      <c r="B20" s="23" t="s">
        <v>23</v>
      </c>
      <c r="C20" s="24">
        <f t="shared" ref="C20:AC20" si="34">C18-C19</f>
        <v>7</v>
      </c>
      <c r="D20" s="24">
        <f t="shared" si="34"/>
        <v>2</v>
      </c>
      <c r="E20" s="24">
        <f t="shared" si="34"/>
        <v>5</v>
      </c>
      <c r="F20" s="24">
        <f t="shared" si="34"/>
        <v>0</v>
      </c>
      <c r="G20" s="28">
        <f t="shared" si="34"/>
        <v>0</v>
      </c>
      <c r="H20" s="24">
        <f t="shared" si="34"/>
        <v>0</v>
      </c>
      <c r="I20" s="28">
        <f t="shared" si="34"/>
        <v>0</v>
      </c>
      <c r="J20" s="24">
        <f t="shared" si="34"/>
        <v>0</v>
      </c>
      <c r="K20" s="28">
        <f t="shared" si="34"/>
        <v>0</v>
      </c>
      <c r="L20" s="24">
        <f t="shared" si="34"/>
        <v>0</v>
      </c>
      <c r="M20" s="28">
        <f t="shared" si="34"/>
        <v>0</v>
      </c>
      <c r="N20" s="24">
        <f t="shared" si="34"/>
        <v>0</v>
      </c>
      <c r="O20" s="28">
        <f t="shared" si="34"/>
        <v>0</v>
      </c>
      <c r="P20" s="24">
        <f t="shared" si="34"/>
        <v>0</v>
      </c>
      <c r="Q20" s="28">
        <f t="shared" si="34"/>
        <v>0</v>
      </c>
      <c r="R20" s="24">
        <f t="shared" si="34"/>
        <v>0</v>
      </c>
      <c r="S20" s="28">
        <f t="shared" si="34"/>
        <v>0</v>
      </c>
      <c r="T20" s="24">
        <f t="shared" si="34"/>
        <v>0</v>
      </c>
      <c r="U20" s="28">
        <f t="shared" si="34"/>
        <v>0</v>
      </c>
      <c r="V20" s="24">
        <f t="shared" si="34"/>
        <v>0</v>
      </c>
      <c r="W20" s="28">
        <f t="shared" si="34"/>
        <v>0</v>
      </c>
      <c r="X20" s="24">
        <f t="shared" si="34"/>
        <v>-3</v>
      </c>
      <c r="Y20" s="28">
        <f t="shared" si="34"/>
        <v>-0.04509831861</v>
      </c>
      <c r="Z20" s="24">
        <f t="shared" si="34"/>
        <v>8</v>
      </c>
      <c r="AA20" s="28">
        <f t="shared" si="34"/>
        <v>0.04509831861</v>
      </c>
      <c r="AB20" s="24">
        <f t="shared" si="34"/>
        <v>0</v>
      </c>
      <c r="AC20" s="28">
        <f t="shared" si="34"/>
        <v>0</v>
      </c>
      <c r="AD20" s="22">
        <f t="shared" si="14"/>
        <v>0</v>
      </c>
      <c r="AE20" s="22">
        <f t="shared" si="15"/>
        <v>0</v>
      </c>
      <c r="AF20" s="22">
        <f t="shared" si="16"/>
        <v>0</v>
      </c>
      <c r="AG20" s="22">
        <f t="shared" si="17"/>
        <v>5</v>
      </c>
    </row>
    <row r="21" ht="15.75" customHeight="1">
      <c r="A21" s="12"/>
      <c r="B21" s="29" t="s">
        <v>24</v>
      </c>
      <c r="C21" s="30">
        <v>123.0</v>
      </c>
      <c r="D21" s="30">
        <v>2.0</v>
      </c>
      <c r="E21" s="30">
        <v>121.0</v>
      </c>
      <c r="F21" s="30"/>
      <c r="G21" s="31">
        <f>F21/E21</f>
        <v>0</v>
      </c>
      <c r="H21" s="30"/>
      <c r="I21" s="32">
        <f>H21/E21</f>
        <v>0</v>
      </c>
      <c r="J21" s="30"/>
      <c r="K21" s="32">
        <f>J21/E21</f>
        <v>0</v>
      </c>
      <c r="L21" s="30"/>
      <c r="M21" s="32">
        <f>L21/E21</f>
        <v>0</v>
      </c>
      <c r="N21" s="30"/>
      <c r="O21" s="32">
        <f>N21/E21</f>
        <v>0</v>
      </c>
      <c r="P21" s="30"/>
      <c r="Q21" s="32">
        <f>P21/E21</f>
        <v>0</v>
      </c>
      <c r="R21" s="30"/>
      <c r="S21" s="32">
        <f>R21/E21</f>
        <v>0</v>
      </c>
      <c r="T21" s="30"/>
      <c r="U21" s="32">
        <f>T21/E21</f>
        <v>0</v>
      </c>
      <c r="V21" s="30"/>
      <c r="W21" s="32">
        <f>V21/E21</f>
        <v>0</v>
      </c>
      <c r="X21" s="33">
        <v>52.0</v>
      </c>
      <c r="Y21" s="32">
        <f>X21/E21</f>
        <v>0.4297520661</v>
      </c>
      <c r="Z21" s="33">
        <v>69.0</v>
      </c>
      <c r="AA21" s="32">
        <f>Z21/E21</f>
        <v>0.5702479339</v>
      </c>
      <c r="AB21" s="33">
        <v>0.0</v>
      </c>
      <c r="AC21" s="32">
        <f>AB21/E21</f>
        <v>0</v>
      </c>
      <c r="AD21" s="22">
        <f t="shared" si="14"/>
        <v>0</v>
      </c>
      <c r="AE21" s="22">
        <f t="shared" si="15"/>
        <v>0</v>
      </c>
      <c r="AF21" s="22">
        <f t="shared" si="16"/>
        <v>0</v>
      </c>
      <c r="AG21" s="22">
        <f t="shared" si="17"/>
        <v>121</v>
      </c>
    </row>
    <row r="22" ht="15.75" customHeight="1">
      <c r="A22" s="12"/>
      <c r="B22" s="29" t="s">
        <v>23</v>
      </c>
      <c r="C22" s="30">
        <f t="shared" ref="C22:AC22" si="35">C18-C21</f>
        <v>0</v>
      </c>
      <c r="D22" s="30">
        <f t="shared" si="35"/>
        <v>0</v>
      </c>
      <c r="E22" s="30">
        <f t="shared" si="35"/>
        <v>0</v>
      </c>
      <c r="F22" s="30">
        <f t="shared" si="35"/>
        <v>0</v>
      </c>
      <c r="G22" s="31">
        <f t="shared" si="35"/>
        <v>0</v>
      </c>
      <c r="H22" s="30">
        <f t="shared" si="35"/>
        <v>0</v>
      </c>
      <c r="I22" s="31">
        <f t="shared" si="35"/>
        <v>0</v>
      </c>
      <c r="J22" s="30">
        <f t="shared" si="35"/>
        <v>0</v>
      </c>
      <c r="K22" s="31">
        <f t="shared" si="35"/>
        <v>0</v>
      </c>
      <c r="L22" s="30">
        <f t="shared" si="35"/>
        <v>0</v>
      </c>
      <c r="M22" s="31">
        <f t="shared" si="35"/>
        <v>0</v>
      </c>
      <c r="N22" s="30">
        <f t="shared" si="35"/>
        <v>0</v>
      </c>
      <c r="O22" s="31">
        <f t="shared" si="35"/>
        <v>0</v>
      </c>
      <c r="P22" s="30">
        <f t="shared" si="35"/>
        <v>0</v>
      </c>
      <c r="Q22" s="31">
        <f t="shared" si="35"/>
        <v>0</v>
      </c>
      <c r="R22" s="30">
        <f t="shared" si="35"/>
        <v>0</v>
      </c>
      <c r="S22" s="31">
        <f t="shared" si="35"/>
        <v>0</v>
      </c>
      <c r="T22" s="30">
        <f t="shared" si="35"/>
        <v>0</v>
      </c>
      <c r="U22" s="31">
        <f t="shared" si="35"/>
        <v>0</v>
      </c>
      <c r="V22" s="30">
        <f t="shared" si="35"/>
        <v>0</v>
      </c>
      <c r="W22" s="31">
        <f t="shared" si="35"/>
        <v>0</v>
      </c>
      <c r="X22" s="30">
        <f t="shared" si="35"/>
        <v>2</v>
      </c>
      <c r="Y22" s="31">
        <f t="shared" si="35"/>
        <v>0.01652892562</v>
      </c>
      <c r="Z22" s="30">
        <f t="shared" si="35"/>
        <v>-2</v>
      </c>
      <c r="AA22" s="31">
        <f t="shared" si="35"/>
        <v>-0.01652892562</v>
      </c>
      <c r="AB22" s="30">
        <f t="shared" si="35"/>
        <v>0</v>
      </c>
      <c r="AC22" s="31">
        <f t="shared" si="35"/>
        <v>0</v>
      </c>
      <c r="AD22" s="22">
        <f t="shared" si="14"/>
        <v>0</v>
      </c>
      <c r="AE22" s="22">
        <f t="shared" si="15"/>
        <v>0</v>
      </c>
      <c r="AF22" s="22">
        <f t="shared" si="16"/>
        <v>0</v>
      </c>
      <c r="AG22" s="22">
        <f t="shared" si="17"/>
        <v>0</v>
      </c>
    </row>
    <row r="23" ht="15.75" customHeight="1">
      <c r="A23" s="12"/>
      <c r="B23" s="34" t="s">
        <v>30</v>
      </c>
      <c r="C23" s="48">
        <v>32.0</v>
      </c>
      <c r="D23" s="48">
        <v>0.0</v>
      </c>
      <c r="E23" s="36">
        <f t="shared" ref="E23:E26" si="36">C23-D23</f>
        <v>32</v>
      </c>
      <c r="F23" s="55"/>
      <c r="G23" s="38">
        <f t="shared" ref="G23:G28" si="37">F23/E23</f>
        <v>0</v>
      </c>
      <c r="H23" s="55"/>
      <c r="I23" s="39">
        <f t="shared" ref="I23:I28" si="38">H23/E23</f>
        <v>0</v>
      </c>
      <c r="J23" s="55"/>
      <c r="K23" s="39">
        <f t="shared" ref="K23:K28" si="39">J23/E23</f>
        <v>0</v>
      </c>
      <c r="L23" s="55"/>
      <c r="M23" s="39">
        <f t="shared" ref="M23:M28" si="40">L23/E23</f>
        <v>0</v>
      </c>
      <c r="N23" s="55"/>
      <c r="O23" s="39">
        <f t="shared" ref="O23:O28" si="41">N23/E23</f>
        <v>0</v>
      </c>
      <c r="P23" s="55"/>
      <c r="Q23" s="39">
        <f t="shared" ref="Q23:Q28" si="42">P23/E23</f>
        <v>0</v>
      </c>
      <c r="R23" s="55"/>
      <c r="S23" s="39">
        <f t="shared" ref="S23:S28" si="43">R23/E23</f>
        <v>0</v>
      </c>
      <c r="T23" s="55"/>
      <c r="U23" s="39">
        <f t="shared" ref="U23:U28" si="44">T23/E23</f>
        <v>0</v>
      </c>
      <c r="V23" s="55"/>
      <c r="W23" s="39">
        <f t="shared" ref="W23:W28" si="45">V23/E23</f>
        <v>0</v>
      </c>
      <c r="X23" s="68">
        <v>13.0</v>
      </c>
      <c r="Y23" s="39">
        <f t="shared" ref="Y23:Y28" si="46">X23/E23</f>
        <v>0.40625</v>
      </c>
      <c r="Z23" s="68">
        <v>19.0</v>
      </c>
      <c r="AA23" s="39">
        <f t="shared" ref="AA23:AA28" si="47">Z23/E23</f>
        <v>0.59375</v>
      </c>
      <c r="AB23" s="68">
        <v>0.0</v>
      </c>
      <c r="AC23" s="39">
        <f t="shared" ref="AC23:AC28" si="48">AB23/E23</f>
        <v>0</v>
      </c>
      <c r="AD23" s="41">
        <f t="shared" si="14"/>
        <v>0</v>
      </c>
      <c r="AE23" s="41">
        <f t="shared" si="15"/>
        <v>0</v>
      </c>
      <c r="AF23" s="22">
        <f t="shared" si="16"/>
        <v>0</v>
      </c>
      <c r="AG23" s="22">
        <f t="shared" si="17"/>
        <v>32</v>
      </c>
    </row>
    <row r="24" ht="15.75" customHeight="1">
      <c r="A24" s="12"/>
      <c r="B24" s="34" t="s">
        <v>31</v>
      </c>
      <c r="C24" s="48">
        <v>29.0</v>
      </c>
      <c r="D24" s="48">
        <v>0.0</v>
      </c>
      <c r="E24" s="36">
        <f t="shared" si="36"/>
        <v>29</v>
      </c>
      <c r="F24" s="55"/>
      <c r="G24" s="38">
        <f t="shared" si="37"/>
        <v>0</v>
      </c>
      <c r="H24" s="55"/>
      <c r="I24" s="39">
        <f t="shared" si="38"/>
        <v>0</v>
      </c>
      <c r="J24" s="55"/>
      <c r="K24" s="39">
        <f t="shared" si="39"/>
        <v>0</v>
      </c>
      <c r="L24" s="55"/>
      <c r="M24" s="39">
        <f t="shared" si="40"/>
        <v>0</v>
      </c>
      <c r="N24" s="55"/>
      <c r="O24" s="39">
        <f t="shared" si="41"/>
        <v>0</v>
      </c>
      <c r="P24" s="55"/>
      <c r="Q24" s="39">
        <f t="shared" si="42"/>
        <v>0</v>
      </c>
      <c r="R24" s="55"/>
      <c r="S24" s="39">
        <f t="shared" si="43"/>
        <v>0</v>
      </c>
      <c r="T24" s="55"/>
      <c r="U24" s="39">
        <f t="shared" si="44"/>
        <v>0</v>
      </c>
      <c r="V24" s="55"/>
      <c r="W24" s="39">
        <f t="shared" si="45"/>
        <v>0</v>
      </c>
      <c r="X24" s="68">
        <v>13.0</v>
      </c>
      <c r="Y24" s="39">
        <f t="shared" si="46"/>
        <v>0.4482758621</v>
      </c>
      <c r="Z24" s="68">
        <v>16.0</v>
      </c>
      <c r="AA24" s="39">
        <f t="shared" si="47"/>
        <v>0.5517241379</v>
      </c>
      <c r="AB24" s="68">
        <v>0.0</v>
      </c>
      <c r="AC24" s="39">
        <f t="shared" si="48"/>
        <v>0</v>
      </c>
      <c r="AD24" s="41">
        <f t="shared" si="14"/>
        <v>0</v>
      </c>
      <c r="AE24" s="41">
        <f t="shared" si="15"/>
        <v>0</v>
      </c>
      <c r="AF24" s="22">
        <f t="shared" si="16"/>
        <v>0</v>
      </c>
      <c r="AG24" s="22">
        <f t="shared" si="17"/>
        <v>29</v>
      </c>
    </row>
    <row r="25" ht="15.75" customHeight="1">
      <c r="A25" s="12"/>
      <c r="B25" s="34" t="s">
        <v>32</v>
      </c>
      <c r="C25" s="48">
        <v>32.0</v>
      </c>
      <c r="D25" s="48">
        <v>1.0</v>
      </c>
      <c r="E25" s="36">
        <f t="shared" si="36"/>
        <v>31</v>
      </c>
      <c r="F25" s="55"/>
      <c r="G25" s="38">
        <f t="shared" si="37"/>
        <v>0</v>
      </c>
      <c r="H25" s="55"/>
      <c r="I25" s="39">
        <f t="shared" si="38"/>
        <v>0</v>
      </c>
      <c r="J25" s="55"/>
      <c r="K25" s="39">
        <f t="shared" si="39"/>
        <v>0</v>
      </c>
      <c r="L25" s="55"/>
      <c r="M25" s="39">
        <f t="shared" si="40"/>
        <v>0</v>
      </c>
      <c r="N25" s="55"/>
      <c r="O25" s="39">
        <f t="shared" si="41"/>
        <v>0</v>
      </c>
      <c r="P25" s="55"/>
      <c r="Q25" s="39">
        <f t="shared" si="42"/>
        <v>0</v>
      </c>
      <c r="R25" s="55"/>
      <c r="S25" s="39">
        <f t="shared" si="43"/>
        <v>0</v>
      </c>
      <c r="T25" s="55"/>
      <c r="U25" s="39">
        <f t="shared" si="44"/>
        <v>0</v>
      </c>
      <c r="V25" s="55"/>
      <c r="W25" s="39">
        <f t="shared" si="45"/>
        <v>0</v>
      </c>
      <c r="X25" s="68">
        <v>14.0</v>
      </c>
      <c r="Y25" s="39">
        <f t="shared" si="46"/>
        <v>0.4516129032</v>
      </c>
      <c r="Z25" s="68">
        <v>17.0</v>
      </c>
      <c r="AA25" s="39">
        <f t="shared" si="47"/>
        <v>0.5483870968</v>
      </c>
      <c r="AB25" s="68">
        <v>0.0</v>
      </c>
      <c r="AC25" s="39">
        <f t="shared" si="48"/>
        <v>0</v>
      </c>
      <c r="AD25" s="41">
        <f t="shared" si="14"/>
        <v>0</v>
      </c>
      <c r="AE25" s="41">
        <f t="shared" si="15"/>
        <v>0</v>
      </c>
      <c r="AF25" s="22">
        <f t="shared" si="16"/>
        <v>0</v>
      </c>
      <c r="AG25" s="22">
        <f t="shared" si="17"/>
        <v>31</v>
      </c>
    </row>
    <row r="26" ht="15.75" customHeight="1">
      <c r="A26" s="13"/>
      <c r="B26" s="34" t="s">
        <v>33</v>
      </c>
      <c r="C26" s="48">
        <v>30.0</v>
      </c>
      <c r="D26" s="48">
        <v>1.0</v>
      </c>
      <c r="E26" s="36">
        <f t="shared" si="36"/>
        <v>29</v>
      </c>
      <c r="F26" s="55"/>
      <c r="G26" s="38">
        <f t="shared" si="37"/>
        <v>0</v>
      </c>
      <c r="H26" s="55"/>
      <c r="I26" s="39">
        <f t="shared" si="38"/>
        <v>0</v>
      </c>
      <c r="J26" s="55"/>
      <c r="K26" s="39">
        <f t="shared" si="39"/>
        <v>0</v>
      </c>
      <c r="L26" s="55"/>
      <c r="M26" s="39">
        <f t="shared" si="40"/>
        <v>0</v>
      </c>
      <c r="N26" s="55"/>
      <c r="O26" s="39">
        <f t="shared" si="41"/>
        <v>0</v>
      </c>
      <c r="P26" s="55"/>
      <c r="Q26" s="39">
        <f t="shared" si="42"/>
        <v>0</v>
      </c>
      <c r="R26" s="55"/>
      <c r="S26" s="39">
        <f t="shared" si="43"/>
        <v>0</v>
      </c>
      <c r="T26" s="55"/>
      <c r="U26" s="39">
        <f t="shared" si="44"/>
        <v>0</v>
      </c>
      <c r="V26" s="55"/>
      <c r="W26" s="39">
        <f t="shared" si="45"/>
        <v>0</v>
      </c>
      <c r="X26" s="68">
        <v>14.0</v>
      </c>
      <c r="Y26" s="39">
        <f t="shared" si="46"/>
        <v>0.4827586207</v>
      </c>
      <c r="Z26" s="68">
        <v>15.0</v>
      </c>
      <c r="AA26" s="39">
        <f t="shared" si="47"/>
        <v>0.5172413793</v>
      </c>
      <c r="AB26" s="69"/>
      <c r="AC26" s="39">
        <f t="shared" si="48"/>
        <v>0</v>
      </c>
      <c r="AD26" s="41">
        <f t="shared" si="14"/>
        <v>0</v>
      </c>
      <c r="AE26" s="41">
        <f t="shared" si="15"/>
        <v>0</v>
      </c>
      <c r="AF26" s="22">
        <f t="shared" si="16"/>
        <v>0</v>
      </c>
      <c r="AG26" s="22">
        <f t="shared" si="17"/>
        <v>29</v>
      </c>
    </row>
    <row r="27" ht="15.75" customHeight="1">
      <c r="A27" s="54" t="s">
        <v>34</v>
      </c>
      <c r="B27" s="44" t="s">
        <v>35</v>
      </c>
      <c r="C27" s="45">
        <f t="shared" ref="C27:F27" si="49">SUM(C32:C34)</f>
        <v>118</v>
      </c>
      <c r="D27" s="45">
        <f t="shared" si="49"/>
        <v>1</v>
      </c>
      <c r="E27" s="45">
        <f t="shared" si="49"/>
        <v>117</v>
      </c>
      <c r="F27" s="46">
        <f t="shared" si="49"/>
        <v>49</v>
      </c>
      <c r="G27" s="20">
        <f t="shared" si="37"/>
        <v>0.4188034188</v>
      </c>
      <c r="H27" s="46">
        <f>SUM(H32:H34)</f>
        <v>68</v>
      </c>
      <c r="I27" s="47">
        <f t="shared" si="38"/>
        <v>0.5811965812</v>
      </c>
      <c r="J27" s="46">
        <f>SUM(J32:J34)</f>
        <v>0</v>
      </c>
      <c r="K27" s="47">
        <f t="shared" si="39"/>
        <v>0</v>
      </c>
      <c r="L27" s="46">
        <f>SUM(L32:L34)</f>
        <v>50</v>
      </c>
      <c r="M27" s="47">
        <f t="shared" si="40"/>
        <v>0.4273504274</v>
      </c>
      <c r="N27" s="46">
        <f>SUM(N32:N34)</f>
        <v>67</v>
      </c>
      <c r="O27" s="47">
        <f t="shared" si="41"/>
        <v>0.5726495726</v>
      </c>
      <c r="P27" s="46">
        <f>SUM(P32:P34)</f>
        <v>0</v>
      </c>
      <c r="Q27" s="47">
        <f t="shared" si="42"/>
        <v>0</v>
      </c>
      <c r="R27" s="46">
        <f>SUM(R32:R34)</f>
        <v>54</v>
      </c>
      <c r="S27" s="47">
        <f t="shared" si="43"/>
        <v>0.4615384615</v>
      </c>
      <c r="T27" s="46">
        <f>SUM(T32:T34)</f>
        <v>63</v>
      </c>
      <c r="U27" s="47">
        <f t="shared" si="44"/>
        <v>0.5384615385</v>
      </c>
      <c r="V27" s="46">
        <f>SUM(V32:V34)</f>
        <v>0</v>
      </c>
      <c r="W27" s="47">
        <f t="shared" si="45"/>
        <v>0</v>
      </c>
      <c r="X27" s="46">
        <f>SUM(X32:X34)</f>
        <v>58</v>
      </c>
      <c r="Y27" s="47">
        <f t="shared" si="46"/>
        <v>0.4957264957</v>
      </c>
      <c r="Z27" s="46">
        <f>SUM(Z32:Z34)</f>
        <v>59</v>
      </c>
      <c r="AA27" s="47">
        <f t="shared" si="47"/>
        <v>0.5042735043</v>
      </c>
      <c r="AB27" s="46">
        <f>SUM(AB32:AB34)</f>
        <v>0</v>
      </c>
      <c r="AC27" s="47">
        <f t="shared" si="48"/>
        <v>0</v>
      </c>
      <c r="AD27" s="22">
        <f t="shared" si="14"/>
        <v>117</v>
      </c>
      <c r="AE27" s="22">
        <f t="shared" si="15"/>
        <v>117</v>
      </c>
      <c r="AF27" s="22">
        <f t="shared" si="16"/>
        <v>117</v>
      </c>
      <c r="AG27" s="22">
        <f t="shared" si="17"/>
        <v>117</v>
      </c>
    </row>
    <row r="28" ht="15.75" customHeight="1">
      <c r="A28" s="12"/>
      <c r="B28" s="23" t="s">
        <v>22</v>
      </c>
      <c r="C28" s="24">
        <v>107.0</v>
      </c>
      <c r="D28" s="25">
        <v>1.0</v>
      </c>
      <c r="E28" s="25">
        <v>106.0</v>
      </c>
      <c r="F28" s="25">
        <v>43.0</v>
      </c>
      <c r="G28" s="26">
        <f t="shared" si="37"/>
        <v>0.4056603774</v>
      </c>
      <c r="H28" s="25">
        <v>63.0</v>
      </c>
      <c r="I28" s="27">
        <f t="shared" si="38"/>
        <v>0.5943396226</v>
      </c>
      <c r="J28" s="25">
        <v>0.0</v>
      </c>
      <c r="K28" s="27">
        <f t="shared" si="39"/>
        <v>0</v>
      </c>
      <c r="L28" s="25">
        <v>44.0</v>
      </c>
      <c r="M28" s="27">
        <f t="shared" si="40"/>
        <v>0.4150943396</v>
      </c>
      <c r="N28" s="25">
        <v>62.0</v>
      </c>
      <c r="O28" s="27">
        <f t="shared" si="41"/>
        <v>0.5849056604</v>
      </c>
      <c r="P28" s="25">
        <v>0.0</v>
      </c>
      <c r="Q28" s="27">
        <f t="shared" si="42"/>
        <v>0</v>
      </c>
      <c r="R28" s="25">
        <v>47.0</v>
      </c>
      <c r="S28" s="27">
        <f t="shared" si="43"/>
        <v>0.4433962264</v>
      </c>
      <c r="T28" s="25">
        <v>69.0</v>
      </c>
      <c r="U28" s="27">
        <f t="shared" si="44"/>
        <v>0.6509433962</v>
      </c>
      <c r="V28" s="25">
        <v>0.0</v>
      </c>
      <c r="W28" s="27">
        <f t="shared" si="45"/>
        <v>0</v>
      </c>
      <c r="X28" s="25">
        <v>46.0</v>
      </c>
      <c r="Y28" s="27">
        <f t="shared" si="46"/>
        <v>0.4339622642</v>
      </c>
      <c r="Z28" s="25">
        <v>60.0</v>
      </c>
      <c r="AA28" s="27">
        <f t="shared" si="47"/>
        <v>0.5660377358</v>
      </c>
      <c r="AB28" s="25">
        <v>0.0</v>
      </c>
      <c r="AC28" s="27">
        <f t="shared" si="48"/>
        <v>0</v>
      </c>
      <c r="AD28" s="22">
        <f t="shared" si="14"/>
        <v>106</v>
      </c>
      <c r="AE28" s="22">
        <f t="shared" si="15"/>
        <v>106</v>
      </c>
      <c r="AF28" s="22">
        <f t="shared" si="16"/>
        <v>116</v>
      </c>
      <c r="AG28" s="22">
        <f t="shared" si="17"/>
        <v>106</v>
      </c>
    </row>
    <row r="29" ht="15.75" customHeight="1">
      <c r="A29" s="12"/>
      <c r="B29" s="23" t="s">
        <v>23</v>
      </c>
      <c r="C29" s="24">
        <f t="shared" ref="C29:AC29" si="50">C27-C28</f>
        <v>11</v>
      </c>
      <c r="D29" s="24">
        <f t="shared" si="50"/>
        <v>0</v>
      </c>
      <c r="E29" s="24">
        <f t="shared" si="50"/>
        <v>11</v>
      </c>
      <c r="F29" s="24">
        <f t="shared" si="50"/>
        <v>6</v>
      </c>
      <c r="G29" s="28">
        <f t="shared" si="50"/>
        <v>0.01314304144</v>
      </c>
      <c r="H29" s="24">
        <f t="shared" si="50"/>
        <v>5</v>
      </c>
      <c r="I29" s="28">
        <f t="shared" si="50"/>
        <v>-0.01314304144</v>
      </c>
      <c r="J29" s="24">
        <f t="shared" si="50"/>
        <v>0</v>
      </c>
      <c r="K29" s="28">
        <f t="shared" si="50"/>
        <v>0</v>
      </c>
      <c r="L29" s="24">
        <f t="shared" si="50"/>
        <v>6</v>
      </c>
      <c r="M29" s="28">
        <f t="shared" si="50"/>
        <v>0.01225608773</v>
      </c>
      <c r="N29" s="24">
        <f t="shared" si="50"/>
        <v>5</v>
      </c>
      <c r="O29" s="28">
        <f t="shared" si="50"/>
        <v>-0.01225608773</v>
      </c>
      <c r="P29" s="24">
        <f t="shared" si="50"/>
        <v>0</v>
      </c>
      <c r="Q29" s="28">
        <f t="shared" si="50"/>
        <v>0</v>
      </c>
      <c r="R29" s="24">
        <f t="shared" si="50"/>
        <v>7</v>
      </c>
      <c r="S29" s="28">
        <f t="shared" si="50"/>
        <v>0.01814223512</v>
      </c>
      <c r="T29" s="24">
        <f t="shared" si="50"/>
        <v>-6</v>
      </c>
      <c r="U29" s="28">
        <f t="shared" si="50"/>
        <v>-0.1124818578</v>
      </c>
      <c r="V29" s="24">
        <f t="shared" si="50"/>
        <v>0</v>
      </c>
      <c r="W29" s="28">
        <f t="shared" si="50"/>
        <v>0</v>
      </c>
      <c r="X29" s="24">
        <f t="shared" si="50"/>
        <v>12</v>
      </c>
      <c r="Y29" s="28">
        <f t="shared" si="50"/>
        <v>0.06176423158</v>
      </c>
      <c r="Z29" s="24">
        <f t="shared" si="50"/>
        <v>-1</v>
      </c>
      <c r="AA29" s="28">
        <f t="shared" si="50"/>
        <v>-0.06176423158</v>
      </c>
      <c r="AB29" s="24">
        <f t="shared" si="50"/>
        <v>0</v>
      </c>
      <c r="AC29" s="28">
        <f t="shared" si="50"/>
        <v>0</v>
      </c>
      <c r="AD29" s="22">
        <f t="shared" si="14"/>
        <v>11</v>
      </c>
      <c r="AE29" s="22">
        <f t="shared" si="15"/>
        <v>11</v>
      </c>
      <c r="AF29" s="22">
        <f t="shared" si="16"/>
        <v>1</v>
      </c>
      <c r="AG29" s="22">
        <f t="shared" si="17"/>
        <v>11</v>
      </c>
    </row>
    <row r="30" ht="15.75" customHeight="1">
      <c r="A30" s="12"/>
      <c r="B30" s="29" t="s">
        <v>24</v>
      </c>
      <c r="C30" s="30">
        <v>118.0</v>
      </c>
      <c r="D30" s="30">
        <v>0.0</v>
      </c>
      <c r="E30" s="30">
        <v>118.0</v>
      </c>
      <c r="F30" s="30">
        <v>49.0</v>
      </c>
      <c r="G30" s="31">
        <f>F30/E30</f>
        <v>0.4152542373</v>
      </c>
      <c r="H30" s="30">
        <v>69.0</v>
      </c>
      <c r="I30" s="32">
        <f>H30/E30</f>
        <v>0.5847457627</v>
      </c>
      <c r="J30" s="30">
        <v>0.0</v>
      </c>
      <c r="K30" s="32">
        <f>J30/E30</f>
        <v>0</v>
      </c>
      <c r="L30" s="30">
        <v>50.0</v>
      </c>
      <c r="M30" s="32">
        <f>L30/E30</f>
        <v>0.4237288136</v>
      </c>
      <c r="N30" s="30">
        <v>68.0</v>
      </c>
      <c r="O30" s="32">
        <f>N30/E30</f>
        <v>0.5762711864</v>
      </c>
      <c r="P30" s="30">
        <v>0.0</v>
      </c>
      <c r="Q30" s="32">
        <f>P30/E30</f>
        <v>0</v>
      </c>
      <c r="R30" s="30">
        <v>53.0</v>
      </c>
      <c r="S30" s="32">
        <f>R30/E30</f>
        <v>0.4491525424</v>
      </c>
      <c r="T30" s="30">
        <v>65.0</v>
      </c>
      <c r="U30" s="32">
        <f>T30/E30</f>
        <v>0.5508474576</v>
      </c>
      <c r="V30" s="30">
        <v>0.0</v>
      </c>
      <c r="W30" s="32">
        <f>V30/E30</f>
        <v>0</v>
      </c>
      <c r="X30" s="33">
        <v>58.0</v>
      </c>
      <c r="Y30" s="32">
        <f>X30/E30</f>
        <v>0.4915254237</v>
      </c>
      <c r="Z30" s="33">
        <v>60.0</v>
      </c>
      <c r="AA30" s="32">
        <f>Z30/E30</f>
        <v>0.5084745763</v>
      </c>
      <c r="AB30" s="33">
        <v>0.0</v>
      </c>
      <c r="AC30" s="32">
        <f>AB30/E30</f>
        <v>0</v>
      </c>
      <c r="AD30" s="22">
        <f t="shared" si="14"/>
        <v>118</v>
      </c>
      <c r="AE30" s="22">
        <f t="shared" si="15"/>
        <v>118</v>
      </c>
      <c r="AF30" s="22">
        <f t="shared" si="16"/>
        <v>118</v>
      </c>
      <c r="AG30" s="22">
        <f t="shared" si="17"/>
        <v>118</v>
      </c>
    </row>
    <row r="31" ht="15.75" customHeight="1">
      <c r="A31" s="12"/>
      <c r="B31" s="29" t="s">
        <v>23</v>
      </c>
      <c r="C31" s="30">
        <f t="shared" ref="C31:AC31" si="51">C27-C30</f>
        <v>0</v>
      </c>
      <c r="D31" s="30">
        <f t="shared" si="51"/>
        <v>1</v>
      </c>
      <c r="E31" s="30">
        <f t="shared" si="51"/>
        <v>-1</v>
      </c>
      <c r="F31" s="30">
        <f t="shared" si="51"/>
        <v>0</v>
      </c>
      <c r="G31" s="31">
        <f t="shared" si="51"/>
        <v>0.003549181515</v>
      </c>
      <c r="H31" s="30">
        <f t="shared" si="51"/>
        <v>-1</v>
      </c>
      <c r="I31" s="31">
        <f t="shared" si="51"/>
        <v>-0.003549181515</v>
      </c>
      <c r="J31" s="30">
        <f t="shared" si="51"/>
        <v>0</v>
      </c>
      <c r="K31" s="31">
        <f t="shared" si="51"/>
        <v>0</v>
      </c>
      <c r="L31" s="30">
        <f t="shared" si="51"/>
        <v>0</v>
      </c>
      <c r="M31" s="31">
        <f t="shared" si="51"/>
        <v>0.003621613791</v>
      </c>
      <c r="N31" s="30">
        <f t="shared" si="51"/>
        <v>-1</v>
      </c>
      <c r="O31" s="31">
        <f t="shared" si="51"/>
        <v>-0.003621613791</v>
      </c>
      <c r="P31" s="30">
        <f t="shared" si="51"/>
        <v>0</v>
      </c>
      <c r="Q31" s="31">
        <f t="shared" si="51"/>
        <v>0</v>
      </c>
      <c r="R31" s="30">
        <f t="shared" si="51"/>
        <v>1</v>
      </c>
      <c r="S31" s="31">
        <f t="shared" si="51"/>
        <v>0.01238591917</v>
      </c>
      <c r="T31" s="30">
        <f t="shared" si="51"/>
        <v>-2</v>
      </c>
      <c r="U31" s="31">
        <f t="shared" si="51"/>
        <v>-0.01238591917</v>
      </c>
      <c r="V31" s="30">
        <f t="shared" si="51"/>
        <v>0</v>
      </c>
      <c r="W31" s="31">
        <f t="shared" si="51"/>
        <v>0</v>
      </c>
      <c r="X31" s="30">
        <f t="shared" si="51"/>
        <v>0</v>
      </c>
      <c r="Y31" s="31">
        <f t="shared" si="51"/>
        <v>0.004201071998</v>
      </c>
      <c r="Z31" s="30">
        <f t="shared" si="51"/>
        <v>-1</v>
      </c>
      <c r="AA31" s="31">
        <f t="shared" si="51"/>
        <v>-0.004201071998</v>
      </c>
      <c r="AB31" s="30">
        <f t="shared" si="51"/>
        <v>0</v>
      </c>
      <c r="AC31" s="31">
        <f t="shared" si="51"/>
        <v>0</v>
      </c>
      <c r="AD31" s="22">
        <f t="shared" si="14"/>
        <v>-1</v>
      </c>
      <c r="AE31" s="22">
        <f t="shared" si="15"/>
        <v>-1</v>
      </c>
      <c r="AF31" s="22">
        <f t="shared" si="16"/>
        <v>-1</v>
      </c>
      <c r="AG31" s="22">
        <f t="shared" si="17"/>
        <v>-1</v>
      </c>
    </row>
    <row r="32" ht="15.75" customHeight="1">
      <c r="A32" s="12"/>
      <c r="B32" s="34" t="s">
        <v>36</v>
      </c>
      <c r="C32" s="48">
        <v>39.0</v>
      </c>
      <c r="D32" s="48">
        <v>1.0</v>
      </c>
      <c r="E32" s="36">
        <f t="shared" ref="E32:E34" si="52">C32-D32</f>
        <v>38</v>
      </c>
      <c r="F32" s="49">
        <v>38.0</v>
      </c>
      <c r="G32" s="38">
        <f t="shared" ref="G32:G36" si="53">F32/E32</f>
        <v>1</v>
      </c>
      <c r="H32" s="55"/>
      <c r="I32" s="39">
        <f t="shared" ref="I32:I36" si="54">H32/E32</f>
        <v>0</v>
      </c>
      <c r="J32" s="55"/>
      <c r="K32" s="39">
        <f t="shared" ref="K32:K36" si="55">J32/E32</f>
        <v>0</v>
      </c>
      <c r="L32" s="49">
        <v>38.0</v>
      </c>
      <c r="M32" s="39">
        <f t="shared" ref="M32:M36" si="56">L32/E32</f>
        <v>1</v>
      </c>
      <c r="N32" s="49">
        <v>0.0</v>
      </c>
      <c r="O32" s="39">
        <f t="shared" ref="O32:O36" si="57">N32/E32</f>
        <v>0</v>
      </c>
      <c r="P32" s="49">
        <v>0.0</v>
      </c>
      <c r="Q32" s="39">
        <f t="shared" ref="Q32:Q36" si="58">P32/E32</f>
        <v>0</v>
      </c>
      <c r="R32" s="49">
        <v>38.0</v>
      </c>
      <c r="S32" s="39">
        <f t="shared" ref="S32:S36" si="59">R32/E32</f>
        <v>1</v>
      </c>
      <c r="T32" s="55"/>
      <c r="U32" s="39">
        <f t="shared" ref="U32:U36" si="60">T32/E32</f>
        <v>0</v>
      </c>
      <c r="V32" s="55"/>
      <c r="W32" s="39">
        <f t="shared" ref="W32:W36" si="61">V32/E32</f>
        <v>0</v>
      </c>
      <c r="X32" s="68">
        <v>38.0</v>
      </c>
      <c r="Y32" s="39">
        <f t="shared" ref="Y32:Y36" si="62">X32/E32</f>
        <v>1</v>
      </c>
      <c r="Z32" s="69"/>
      <c r="AA32" s="39">
        <f t="shared" ref="AA32:AA36" si="63">Z32/E32</f>
        <v>0</v>
      </c>
      <c r="AB32" s="69"/>
      <c r="AC32" s="39">
        <f t="shared" ref="AC32:AC36" si="64">AB32/E32</f>
        <v>0</v>
      </c>
      <c r="AD32" s="41">
        <f t="shared" si="14"/>
        <v>38</v>
      </c>
      <c r="AE32" s="41">
        <f t="shared" si="15"/>
        <v>38</v>
      </c>
      <c r="AF32" s="22">
        <f t="shared" si="16"/>
        <v>38</v>
      </c>
      <c r="AG32" s="22">
        <f t="shared" si="17"/>
        <v>38</v>
      </c>
    </row>
    <row r="33" ht="15.75" customHeight="1">
      <c r="A33" s="12"/>
      <c r="B33" s="34" t="s">
        <v>37</v>
      </c>
      <c r="C33" s="48">
        <v>40.0</v>
      </c>
      <c r="D33" s="48">
        <v>0.0</v>
      </c>
      <c r="E33" s="36">
        <f t="shared" si="52"/>
        <v>40</v>
      </c>
      <c r="F33" s="49">
        <v>6.0</v>
      </c>
      <c r="G33" s="38">
        <f t="shared" si="53"/>
        <v>0.15</v>
      </c>
      <c r="H33" s="49">
        <v>34.0</v>
      </c>
      <c r="I33" s="39">
        <f t="shared" si="54"/>
        <v>0.85</v>
      </c>
      <c r="J33" s="49">
        <v>0.0</v>
      </c>
      <c r="K33" s="39">
        <f t="shared" si="55"/>
        <v>0</v>
      </c>
      <c r="L33" s="49">
        <v>7.0</v>
      </c>
      <c r="M33" s="39">
        <f t="shared" si="56"/>
        <v>0.175</v>
      </c>
      <c r="N33" s="49">
        <v>33.0</v>
      </c>
      <c r="O33" s="39">
        <f t="shared" si="57"/>
        <v>0.825</v>
      </c>
      <c r="P33" s="49">
        <v>0.0</v>
      </c>
      <c r="Q33" s="39">
        <f t="shared" si="58"/>
        <v>0</v>
      </c>
      <c r="R33" s="49">
        <v>10.0</v>
      </c>
      <c r="S33" s="39">
        <f t="shared" si="59"/>
        <v>0.25</v>
      </c>
      <c r="T33" s="49">
        <v>30.0</v>
      </c>
      <c r="U33" s="39">
        <f t="shared" si="60"/>
        <v>0.75</v>
      </c>
      <c r="V33" s="49">
        <v>0.0</v>
      </c>
      <c r="W33" s="39">
        <f t="shared" si="61"/>
        <v>0</v>
      </c>
      <c r="X33" s="68">
        <v>11.0</v>
      </c>
      <c r="Y33" s="39">
        <f t="shared" si="62"/>
        <v>0.275</v>
      </c>
      <c r="Z33" s="68">
        <v>29.0</v>
      </c>
      <c r="AA33" s="39">
        <f t="shared" si="63"/>
        <v>0.725</v>
      </c>
      <c r="AB33" s="68">
        <v>0.0</v>
      </c>
      <c r="AC33" s="39">
        <f t="shared" si="64"/>
        <v>0</v>
      </c>
      <c r="AD33" s="41">
        <f t="shared" si="14"/>
        <v>40</v>
      </c>
      <c r="AE33" s="41">
        <f t="shared" si="15"/>
        <v>40</v>
      </c>
      <c r="AF33" s="22">
        <f t="shared" si="16"/>
        <v>40</v>
      </c>
      <c r="AG33" s="22">
        <f t="shared" si="17"/>
        <v>40</v>
      </c>
    </row>
    <row r="34" ht="15.75" customHeight="1">
      <c r="A34" s="13"/>
      <c r="B34" s="34" t="s">
        <v>38</v>
      </c>
      <c r="C34" s="48">
        <v>39.0</v>
      </c>
      <c r="D34" s="48">
        <v>0.0</v>
      </c>
      <c r="E34" s="36">
        <f t="shared" si="52"/>
        <v>39</v>
      </c>
      <c r="F34" s="49">
        <v>5.0</v>
      </c>
      <c r="G34" s="38">
        <f t="shared" si="53"/>
        <v>0.1282051282</v>
      </c>
      <c r="H34" s="49">
        <v>34.0</v>
      </c>
      <c r="I34" s="39">
        <f t="shared" si="54"/>
        <v>0.8717948718</v>
      </c>
      <c r="J34" s="49">
        <v>0.0</v>
      </c>
      <c r="K34" s="39">
        <f t="shared" si="55"/>
        <v>0</v>
      </c>
      <c r="L34" s="49">
        <v>5.0</v>
      </c>
      <c r="M34" s="39">
        <f t="shared" si="56"/>
        <v>0.1282051282</v>
      </c>
      <c r="N34" s="49">
        <v>34.0</v>
      </c>
      <c r="O34" s="39">
        <f t="shared" si="57"/>
        <v>0.8717948718</v>
      </c>
      <c r="P34" s="49">
        <v>0.0</v>
      </c>
      <c r="Q34" s="39">
        <f t="shared" si="58"/>
        <v>0</v>
      </c>
      <c r="R34" s="49">
        <v>6.0</v>
      </c>
      <c r="S34" s="39">
        <f t="shared" si="59"/>
        <v>0.1538461538</v>
      </c>
      <c r="T34" s="49">
        <v>33.0</v>
      </c>
      <c r="U34" s="39">
        <f t="shared" si="60"/>
        <v>0.8461538462</v>
      </c>
      <c r="V34" s="49">
        <v>0.0</v>
      </c>
      <c r="W34" s="39">
        <f t="shared" si="61"/>
        <v>0</v>
      </c>
      <c r="X34" s="68">
        <v>9.0</v>
      </c>
      <c r="Y34" s="39">
        <f t="shared" si="62"/>
        <v>0.2307692308</v>
      </c>
      <c r="Z34" s="68">
        <v>30.0</v>
      </c>
      <c r="AA34" s="39">
        <f t="shared" si="63"/>
        <v>0.7692307692</v>
      </c>
      <c r="AB34" s="68">
        <v>0.0</v>
      </c>
      <c r="AC34" s="39">
        <f t="shared" si="64"/>
        <v>0</v>
      </c>
      <c r="AD34" s="41">
        <f t="shared" si="14"/>
        <v>39</v>
      </c>
      <c r="AE34" s="41">
        <f t="shared" si="15"/>
        <v>39</v>
      </c>
      <c r="AF34" s="22">
        <f t="shared" si="16"/>
        <v>39</v>
      </c>
      <c r="AG34" s="22">
        <f t="shared" si="17"/>
        <v>39</v>
      </c>
    </row>
    <row r="35" ht="15.75" customHeight="1">
      <c r="A35" s="56" t="s">
        <v>39</v>
      </c>
      <c r="B35" s="44" t="s">
        <v>40</v>
      </c>
      <c r="C35" s="45">
        <f t="shared" ref="C35:F35" si="65">SUM(C40:C42)</f>
        <v>108</v>
      </c>
      <c r="D35" s="45">
        <f t="shared" si="65"/>
        <v>1</v>
      </c>
      <c r="E35" s="45">
        <f t="shared" si="65"/>
        <v>107</v>
      </c>
      <c r="F35" s="46">
        <f t="shared" si="65"/>
        <v>44</v>
      </c>
      <c r="G35" s="20">
        <f t="shared" si="53"/>
        <v>0.4112149533</v>
      </c>
      <c r="H35" s="46">
        <f>SUM(H40:H42)</f>
        <v>63</v>
      </c>
      <c r="I35" s="47">
        <f t="shared" si="54"/>
        <v>0.5887850467</v>
      </c>
      <c r="J35" s="46">
        <f>SUM(J40:J42)</f>
        <v>0</v>
      </c>
      <c r="K35" s="47">
        <f t="shared" si="55"/>
        <v>0</v>
      </c>
      <c r="L35" s="46">
        <f>SUM(L40:L42)</f>
        <v>45</v>
      </c>
      <c r="M35" s="47">
        <f t="shared" si="56"/>
        <v>0.4205607477</v>
      </c>
      <c r="N35" s="46">
        <f>SUM(N40:N42)</f>
        <v>62</v>
      </c>
      <c r="O35" s="47">
        <f t="shared" si="57"/>
        <v>0.5794392523</v>
      </c>
      <c r="P35" s="46">
        <f>SUM(P40:P42)</f>
        <v>0</v>
      </c>
      <c r="Q35" s="47">
        <f t="shared" si="58"/>
        <v>0</v>
      </c>
      <c r="R35" s="46">
        <f>SUM(R40:R42)</f>
        <v>48</v>
      </c>
      <c r="S35" s="47">
        <f t="shared" si="59"/>
        <v>0.4485981308</v>
      </c>
      <c r="T35" s="46">
        <f>SUM(T40:T42)</f>
        <v>59</v>
      </c>
      <c r="U35" s="47">
        <f t="shared" si="60"/>
        <v>0.5514018692</v>
      </c>
      <c r="V35" s="46">
        <f>SUM(V40:V42)</f>
        <v>0</v>
      </c>
      <c r="W35" s="47">
        <f t="shared" si="61"/>
        <v>0</v>
      </c>
      <c r="X35" s="46">
        <f>SUM(X40:X42)</f>
        <v>47</v>
      </c>
      <c r="Y35" s="47">
        <f t="shared" si="62"/>
        <v>0.4392523364</v>
      </c>
      <c r="Z35" s="46">
        <f>SUM(Z40:Z42)</f>
        <v>60</v>
      </c>
      <c r="AA35" s="47">
        <f t="shared" si="63"/>
        <v>0.5607476636</v>
      </c>
      <c r="AB35" s="46">
        <f>SUM(AB40:AB42)</f>
        <v>0</v>
      </c>
      <c r="AC35" s="47">
        <f t="shared" si="64"/>
        <v>0</v>
      </c>
      <c r="AD35" s="22">
        <f t="shared" si="14"/>
        <v>107</v>
      </c>
      <c r="AE35" s="22">
        <f t="shared" si="15"/>
        <v>107</v>
      </c>
      <c r="AF35" s="22">
        <f t="shared" si="16"/>
        <v>107</v>
      </c>
      <c r="AG35" s="22">
        <f t="shared" si="17"/>
        <v>107</v>
      </c>
    </row>
    <row r="36" ht="15.75" customHeight="1">
      <c r="A36" s="12"/>
      <c r="B36" s="23" t="s">
        <v>22</v>
      </c>
      <c r="C36" s="24">
        <v>99.0</v>
      </c>
      <c r="D36" s="25">
        <v>0.0</v>
      </c>
      <c r="E36" s="25">
        <v>99.0</v>
      </c>
      <c r="F36" s="25">
        <v>47.0</v>
      </c>
      <c r="G36" s="26">
        <f t="shared" si="53"/>
        <v>0.4747474747</v>
      </c>
      <c r="H36" s="25">
        <v>52.0</v>
      </c>
      <c r="I36" s="27">
        <f t="shared" si="54"/>
        <v>0.5252525253</v>
      </c>
      <c r="J36" s="25">
        <v>0.0</v>
      </c>
      <c r="K36" s="27">
        <f t="shared" si="55"/>
        <v>0</v>
      </c>
      <c r="L36" s="25">
        <v>49.0</v>
      </c>
      <c r="M36" s="27">
        <f t="shared" si="56"/>
        <v>0.4949494949</v>
      </c>
      <c r="N36" s="25">
        <v>50.0</v>
      </c>
      <c r="O36" s="27">
        <f t="shared" si="57"/>
        <v>0.5050505051</v>
      </c>
      <c r="P36" s="25">
        <v>0.0</v>
      </c>
      <c r="Q36" s="27">
        <f t="shared" si="58"/>
        <v>0</v>
      </c>
      <c r="R36" s="25">
        <v>48.0</v>
      </c>
      <c r="S36" s="27">
        <f t="shared" si="59"/>
        <v>0.4848484848</v>
      </c>
      <c r="T36" s="25">
        <v>51.0</v>
      </c>
      <c r="U36" s="27">
        <f t="shared" si="60"/>
        <v>0.5151515152</v>
      </c>
      <c r="V36" s="25">
        <v>0.0</v>
      </c>
      <c r="W36" s="27">
        <f t="shared" si="61"/>
        <v>0</v>
      </c>
      <c r="X36" s="25">
        <v>51.0</v>
      </c>
      <c r="Y36" s="27">
        <f t="shared" si="62"/>
        <v>0.5151515152</v>
      </c>
      <c r="Z36" s="25">
        <v>48.0</v>
      </c>
      <c r="AA36" s="27">
        <f t="shared" si="63"/>
        <v>0.4848484848</v>
      </c>
      <c r="AB36" s="25">
        <v>0.0</v>
      </c>
      <c r="AC36" s="27">
        <f t="shared" si="64"/>
        <v>0</v>
      </c>
      <c r="AD36" s="22">
        <f t="shared" si="14"/>
        <v>99</v>
      </c>
      <c r="AE36" s="22">
        <f t="shared" si="15"/>
        <v>99</v>
      </c>
      <c r="AF36" s="22">
        <f t="shared" si="16"/>
        <v>99</v>
      </c>
      <c r="AG36" s="22">
        <f t="shared" si="17"/>
        <v>99</v>
      </c>
    </row>
    <row r="37" ht="15.75" customHeight="1">
      <c r="A37" s="12"/>
      <c r="B37" s="23" t="s">
        <v>23</v>
      </c>
      <c r="C37" s="24">
        <f t="shared" ref="C37:AC37" si="66">C35-C36</f>
        <v>9</v>
      </c>
      <c r="D37" s="24">
        <f t="shared" si="66"/>
        <v>1</v>
      </c>
      <c r="E37" s="24">
        <f t="shared" si="66"/>
        <v>8</v>
      </c>
      <c r="F37" s="24">
        <f t="shared" si="66"/>
        <v>-3</v>
      </c>
      <c r="G37" s="28">
        <f t="shared" si="66"/>
        <v>-0.06353252148</v>
      </c>
      <c r="H37" s="24">
        <f t="shared" si="66"/>
        <v>11</v>
      </c>
      <c r="I37" s="28">
        <f t="shared" si="66"/>
        <v>0.06353252148</v>
      </c>
      <c r="J37" s="24">
        <f t="shared" si="66"/>
        <v>0</v>
      </c>
      <c r="K37" s="28">
        <f t="shared" si="66"/>
        <v>0</v>
      </c>
      <c r="L37" s="24">
        <f t="shared" si="66"/>
        <v>-4</v>
      </c>
      <c r="M37" s="28">
        <f t="shared" si="66"/>
        <v>-0.07438874729</v>
      </c>
      <c r="N37" s="24">
        <f t="shared" si="66"/>
        <v>12</v>
      </c>
      <c r="O37" s="28">
        <f t="shared" si="66"/>
        <v>0.07438874729</v>
      </c>
      <c r="P37" s="24">
        <f t="shared" si="66"/>
        <v>0</v>
      </c>
      <c r="Q37" s="28">
        <f t="shared" si="66"/>
        <v>0</v>
      </c>
      <c r="R37" s="24">
        <f t="shared" si="66"/>
        <v>0</v>
      </c>
      <c r="S37" s="28">
        <f t="shared" si="66"/>
        <v>-0.03625035401</v>
      </c>
      <c r="T37" s="24">
        <f t="shared" si="66"/>
        <v>8</v>
      </c>
      <c r="U37" s="28">
        <f t="shared" si="66"/>
        <v>0.03625035401</v>
      </c>
      <c r="V37" s="24">
        <f t="shared" si="66"/>
        <v>0</v>
      </c>
      <c r="W37" s="28">
        <f t="shared" si="66"/>
        <v>0</v>
      </c>
      <c r="X37" s="24">
        <f t="shared" si="66"/>
        <v>-4</v>
      </c>
      <c r="Y37" s="28">
        <f t="shared" si="66"/>
        <v>-0.0758991787</v>
      </c>
      <c r="Z37" s="24">
        <f t="shared" si="66"/>
        <v>12</v>
      </c>
      <c r="AA37" s="28">
        <f t="shared" si="66"/>
        <v>0.0758991787</v>
      </c>
      <c r="AB37" s="24">
        <f t="shared" si="66"/>
        <v>0</v>
      </c>
      <c r="AC37" s="28">
        <f t="shared" si="66"/>
        <v>0</v>
      </c>
      <c r="AD37" s="22">
        <f t="shared" si="14"/>
        <v>8</v>
      </c>
      <c r="AE37" s="22">
        <f t="shared" si="15"/>
        <v>8</v>
      </c>
      <c r="AF37" s="22">
        <f t="shared" si="16"/>
        <v>8</v>
      </c>
      <c r="AG37" s="22">
        <f t="shared" si="17"/>
        <v>8</v>
      </c>
    </row>
    <row r="38" ht="15.75" customHeight="1">
      <c r="A38" s="12"/>
      <c r="B38" s="29" t="s">
        <v>24</v>
      </c>
      <c r="C38" s="30">
        <v>108.0</v>
      </c>
      <c r="D38" s="30">
        <v>1.0</v>
      </c>
      <c r="E38" s="30">
        <f>C38-D38</f>
        <v>107</v>
      </c>
      <c r="F38" s="30">
        <v>44.0</v>
      </c>
      <c r="G38" s="31">
        <f>F38/E38</f>
        <v>0.4112149533</v>
      </c>
      <c r="H38" s="30">
        <v>63.0</v>
      </c>
      <c r="I38" s="32">
        <f>H38/E38</f>
        <v>0.5887850467</v>
      </c>
      <c r="J38" s="30">
        <v>0.0</v>
      </c>
      <c r="K38" s="32">
        <f>J38/E38</f>
        <v>0</v>
      </c>
      <c r="L38" s="30">
        <v>45.0</v>
      </c>
      <c r="M38" s="32">
        <f>L38/E38</f>
        <v>0.4205607477</v>
      </c>
      <c r="N38" s="30">
        <v>62.0</v>
      </c>
      <c r="O38" s="32">
        <f>N38/E38</f>
        <v>0.5794392523</v>
      </c>
      <c r="P38" s="30">
        <v>0.0</v>
      </c>
      <c r="Q38" s="32">
        <f>P38/E38</f>
        <v>0</v>
      </c>
      <c r="R38" s="30">
        <v>48.0</v>
      </c>
      <c r="S38" s="32">
        <f>R38/E38</f>
        <v>0.4485981308</v>
      </c>
      <c r="T38" s="30">
        <v>59.0</v>
      </c>
      <c r="U38" s="32">
        <f>T38/E38</f>
        <v>0.5514018692</v>
      </c>
      <c r="V38" s="30">
        <v>0.0</v>
      </c>
      <c r="W38" s="32">
        <f>V38/E38</f>
        <v>0</v>
      </c>
      <c r="X38" s="33">
        <v>47.0</v>
      </c>
      <c r="Y38" s="32">
        <f>X38/E38</f>
        <v>0.4392523364</v>
      </c>
      <c r="Z38" s="33">
        <v>60.0</v>
      </c>
      <c r="AA38" s="32">
        <f>Z38/E38</f>
        <v>0.5607476636</v>
      </c>
      <c r="AB38" s="33">
        <v>0.0</v>
      </c>
      <c r="AC38" s="32">
        <f>AB38/E38</f>
        <v>0</v>
      </c>
      <c r="AD38" s="22">
        <f t="shared" si="14"/>
        <v>107</v>
      </c>
      <c r="AE38" s="22">
        <f t="shared" si="15"/>
        <v>107</v>
      </c>
      <c r="AF38" s="22">
        <f t="shared" si="16"/>
        <v>107</v>
      </c>
      <c r="AG38" s="22">
        <f t="shared" si="17"/>
        <v>107</v>
      </c>
    </row>
    <row r="39" ht="15.75" customHeight="1">
      <c r="A39" s="12"/>
      <c r="B39" s="29" t="s">
        <v>23</v>
      </c>
      <c r="C39" s="30">
        <f t="shared" ref="C39:AC39" si="67">C35-C38</f>
        <v>0</v>
      </c>
      <c r="D39" s="30">
        <f t="shared" si="67"/>
        <v>0</v>
      </c>
      <c r="E39" s="30">
        <f t="shared" si="67"/>
        <v>0</v>
      </c>
      <c r="F39" s="30">
        <f t="shared" si="67"/>
        <v>0</v>
      </c>
      <c r="G39" s="31">
        <f t="shared" si="67"/>
        <v>0</v>
      </c>
      <c r="H39" s="30">
        <f t="shared" si="67"/>
        <v>0</v>
      </c>
      <c r="I39" s="31">
        <f t="shared" si="67"/>
        <v>0</v>
      </c>
      <c r="J39" s="30">
        <f t="shared" si="67"/>
        <v>0</v>
      </c>
      <c r="K39" s="31">
        <f t="shared" si="67"/>
        <v>0</v>
      </c>
      <c r="L39" s="30">
        <f t="shared" si="67"/>
        <v>0</v>
      </c>
      <c r="M39" s="31">
        <f t="shared" si="67"/>
        <v>0</v>
      </c>
      <c r="N39" s="30">
        <f t="shared" si="67"/>
        <v>0</v>
      </c>
      <c r="O39" s="31">
        <f t="shared" si="67"/>
        <v>0</v>
      </c>
      <c r="P39" s="30">
        <f t="shared" si="67"/>
        <v>0</v>
      </c>
      <c r="Q39" s="31">
        <f t="shared" si="67"/>
        <v>0</v>
      </c>
      <c r="R39" s="30">
        <f t="shared" si="67"/>
        <v>0</v>
      </c>
      <c r="S39" s="31">
        <f t="shared" si="67"/>
        <v>0</v>
      </c>
      <c r="T39" s="30">
        <f t="shared" si="67"/>
        <v>0</v>
      </c>
      <c r="U39" s="31">
        <f t="shared" si="67"/>
        <v>0</v>
      </c>
      <c r="V39" s="30">
        <f t="shared" si="67"/>
        <v>0</v>
      </c>
      <c r="W39" s="31">
        <f t="shared" si="67"/>
        <v>0</v>
      </c>
      <c r="X39" s="30">
        <f t="shared" si="67"/>
        <v>0</v>
      </c>
      <c r="Y39" s="31">
        <f t="shared" si="67"/>
        <v>0</v>
      </c>
      <c r="Z39" s="30">
        <f t="shared" si="67"/>
        <v>0</v>
      </c>
      <c r="AA39" s="31">
        <f t="shared" si="67"/>
        <v>0</v>
      </c>
      <c r="AB39" s="30">
        <f t="shared" si="67"/>
        <v>0</v>
      </c>
      <c r="AC39" s="31">
        <f t="shared" si="67"/>
        <v>0</v>
      </c>
      <c r="AD39" s="22">
        <f t="shared" si="14"/>
        <v>0</v>
      </c>
      <c r="AE39" s="22">
        <f t="shared" si="15"/>
        <v>0</v>
      </c>
      <c r="AF39" s="22">
        <f t="shared" si="16"/>
        <v>0</v>
      </c>
      <c r="AG39" s="22">
        <f t="shared" si="17"/>
        <v>0</v>
      </c>
    </row>
    <row r="40" ht="15.75" customHeight="1">
      <c r="A40" s="12"/>
      <c r="B40" s="34" t="s">
        <v>41</v>
      </c>
      <c r="C40" s="48">
        <v>37.0</v>
      </c>
      <c r="D40" s="48">
        <v>1.0</v>
      </c>
      <c r="E40" s="36">
        <f t="shared" ref="E40:E42" si="68">C40-D40</f>
        <v>36</v>
      </c>
      <c r="F40" s="49">
        <v>33.0</v>
      </c>
      <c r="G40" s="38">
        <f t="shared" ref="G40:G44" si="69">F40/E40</f>
        <v>0.9166666667</v>
      </c>
      <c r="H40" s="49">
        <v>3.0</v>
      </c>
      <c r="I40" s="39">
        <f t="shared" ref="I40:I44" si="70">H40/E40</f>
        <v>0.08333333333</v>
      </c>
      <c r="J40" s="49">
        <v>0.0</v>
      </c>
      <c r="K40" s="39">
        <f t="shared" ref="K40:K44" si="71">J40/E40</f>
        <v>0</v>
      </c>
      <c r="L40" s="49">
        <v>33.0</v>
      </c>
      <c r="M40" s="39">
        <f t="shared" ref="M40:M44" si="72">L40/E40</f>
        <v>0.9166666667</v>
      </c>
      <c r="N40" s="49">
        <v>3.0</v>
      </c>
      <c r="O40" s="39">
        <f t="shared" ref="O40:O44" si="73">N40/E40</f>
        <v>0.08333333333</v>
      </c>
      <c r="P40" s="70">
        <v>0.0</v>
      </c>
      <c r="Q40" s="39">
        <f t="shared" ref="Q40:Q44" si="74">P40/E40</f>
        <v>0</v>
      </c>
      <c r="R40" s="58">
        <v>33.0</v>
      </c>
      <c r="S40" s="39">
        <f t="shared" ref="S40:S41" si="75">R40/E40</f>
        <v>0.9166666667</v>
      </c>
      <c r="T40" s="58">
        <v>3.0</v>
      </c>
      <c r="U40" s="39">
        <f t="shared" ref="U40:U44" si="76">T40/E40</f>
        <v>0.08333333333</v>
      </c>
      <c r="V40" s="58">
        <v>0.0</v>
      </c>
      <c r="W40" s="39">
        <f t="shared" ref="W40:W44" si="77">V40/E40</f>
        <v>0</v>
      </c>
      <c r="X40" s="49">
        <v>33.0</v>
      </c>
      <c r="Y40" s="39">
        <f t="shared" ref="Y40:Y44" si="78">X40/E40</f>
        <v>0.9166666667</v>
      </c>
      <c r="Z40" s="49">
        <v>3.0</v>
      </c>
      <c r="AA40" s="39">
        <f t="shared" ref="AA40:AA44" si="79">Z40/E40</f>
        <v>0.08333333333</v>
      </c>
      <c r="AB40" s="49">
        <v>0.0</v>
      </c>
      <c r="AC40" s="39">
        <f t="shared" ref="AC40:AC44" si="80">AB40/E40</f>
        <v>0</v>
      </c>
      <c r="AD40" s="41">
        <f t="shared" si="14"/>
        <v>36</v>
      </c>
      <c r="AE40" s="41">
        <f t="shared" si="15"/>
        <v>36</v>
      </c>
      <c r="AF40" s="22">
        <f t="shared" si="16"/>
        <v>36</v>
      </c>
      <c r="AG40" s="22">
        <f t="shared" si="17"/>
        <v>36</v>
      </c>
    </row>
    <row r="41" ht="15.75" customHeight="1">
      <c r="A41" s="12"/>
      <c r="B41" s="34" t="s">
        <v>42</v>
      </c>
      <c r="C41" s="48">
        <v>36.0</v>
      </c>
      <c r="D41" s="48">
        <v>0.0</v>
      </c>
      <c r="E41" s="36">
        <f t="shared" si="68"/>
        <v>36</v>
      </c>
      <c r="F41" s="49">
        <v>6.0</v>
      </c>
      <c r="G41" s="38">
        <f t="shared" si="69"/>
        <v>0.1666666667</v>
      </c>
      <c r="H41" s="49">
        <v>30.0</v>
      </c>
      <c r="I41" s="39">
        <f t="shared" si="70"/>
        <v>0.8333333333</v>
      </c>
      <c r="J41" s="49">
        <v>0.0</v>
      </c>
      <c r="K41" s="39">
        <f t="shared" si="71"/>
        <v>0</v>
      </c>
      <c r="L41" s="49">
        <v>6.0</v>
      </c>
      <c r="M41" s="39">
        <f t="shared" si="72"/>
        <v>0.1666666667</v>
      </c>
      <c r="N41" s="49">
        <v>30.0</v>
      </c>
      <c r="O41" s="39">
        <f t="shared" si="73"/>
        <v>0.8333333333</v>
      </c>
      <c r="P41" s="49">
        <v>0.0</v>
      </c>
      <c r="Q41" s="39">
        <f t="shared" si="74"/>
        <v>0</v>
      </c>
      <c r="R41" s="58">
        <v>7.0</v>
      </c>
      <c r="S41" s="39">
        <f t="shared" si="75"/>
        <v>0.1944444444</v>
      </c>
      <c r="T41" s="58">
        <v>29.0</v>
      </c>
      <c r="U41" s="39">
        <f t="shared" si="76"/>
        <v>0.8055555556</v>
      </c>
      <c r="V41" s="58">
        <v>0.0</v>
      </c>
      <c r="W41" s="39">
        <f t="shared" si="77"/>
        <v>0</v>
      </c>
      <c r="X41" s="49">
        <v>7.0</v>
      </c>
      <c r="Y41" s="39">
        <f t="shared" si="78"/>
        <v>0.1944444444</v>
      </c>
      <c r="Z41" s="49">
        <v>29.0</v>
      </c>
      <c r="AA41" s="39">
        <f t="shared" si="79"/>
        <v>0.8055555556</v>
      </c>
      <c r="AB41" s="49">
        <v>0.0</v>
      </c>
      <c r="AC41" s="39">
        <f t="shared" si="80"/>
        <v>0</v>
      </c>
      <c r="AD41" s="41">
        <f t="shared" si="14"/>
        <v>36</v>
      </c>
      <c r="AE41" s="41">
        <f t="shared" si="15"/>
        <v>36</v>
      </c>
      <c r="AF41" s="22">
        <f t="shared" si="16"/>
        <v>36</v>
      </c>
      <c r="AG41" s="22">
        <f t="shared" si="17"/>
        <v>36</v>
      </c>
    </row>
    <row r="42" ht="15.75" customHeight="1">
      <c r="A42" s="13"/>
      <c r="B42" s="34" t="s">
        <v>43</v>
      </c>
      <c r="C42" s="48">
        <v>35.0</v>
      </c>
      <c r="D42" s="48">
        <v>0.0</v>
      </c>
      <c r="E42" s="36">
        <f t="shared" si="68"/>
        <v>35</v>
      </c>
      <c r="F42" s="49">
        <v>5.0</v>
      </c>
      <c r="G42" s="38">
        <f t="shared" si="69"/>
        <v>0.1428571429</v>
      </c>
      <c r="H42" s="49">
        <v>30.0</v>
      </c>
      <c r="I42" s="39">
        <f t="shared" si="70"/>
        <v>0.8571428571</v>
      </c>
      <c r="J42" s="49">
        <v>0.0</v>
      </c>
      <c r="K42" s="39">
        <f t="shared" si="71"/>
        <v>0</v>
      </c>
      <c r="L42" s="49">
        <v>6.0</v>
      </c>
      <c r="M42" s="39">
        <f t="shared" si="72"/>
        <v>0.1714285714</v>
      </c>
      <c r="N42" s="49">
        <v>29.0</v>
      </c>
      <c r="O42" s="39">
        <f t="shared" si="73"/>
        <v>0.8285714286</v>
      </c>
      <c r="P42" s="49">
        <v>0.0</v>
      </c>
      <c r="Q42" s="39">
        <f t="shared" si="74"/>
        <v>0</v>
      </c>
      <c r="R42" s="58">
        <v>8.0</v>
      </c>
      <c r="S42" s="71">
        <v>0.229</v>
      </c>
      <c r="T42" s="58">
        <v>27.0</v>
      </c>
      <c r="U42" s="39">
        <f t="shared" si="76"/>
        <v>0.7714285714</v>
      </c>
      <c r="V42" s="58">
        <v>0.0</v>
      </c>
      <c r="W42" s="39">
        <f t="shared" si="77"/>
        <v>0</v>
      </c>
      <c r="X42" s="49">
        <v>7.0</v>
      </c>
      <c r="Y42" s="39">
        <f t="shared" si="78"/>
        <v>0.2</v>
      </c>
      <c r="Z42" s="49">
        <v>28.0</v>
      </c>
      <c r="AA42" s="39">
        <f t="shared" si="79"/>
        <v>0.8</v>
      </c>
      <c r="AB42" s="49">
        <v>0.0</v>
      </c>
      <c r="AC42" s="39">
        <f t="shared" si="80"/>
        <v>0</v>
      </c>
      <c r="AD42" s="41">
        <f t="shared" si="14"/>
        <v>35</v>
      </c>
      <c r="AE42" s="41">
        <f t="shared" si="15"/>
        <v>35</v>
      </c>
      <c r="AF42" s="22">
        <f t="shared" si="16"/>
        <v>35</v>
      </c>
      <c r="AG42" s="22">
        <f t="shared" si="17"/>
        <v>35</v>
      </c>
    </row>
    <row r="43" ht="15.75" customHeight="1">
      <c r="A43" s="59" t="s">
        <v>44</v>
      </c>
      <c r="B43" s="44" t="s">
        <v>45</v>
      </c>
      <c r="C43" s="72">
        <v>102.0</v>
      </c>
      <c r="D43" s="45">
        <f t="shared" ref="D43:F43" si="81">SUM(D48:D50)</f>
        <v>0</v>
      </c>
      <c r="E43" s="45">
        <f t="shared" si="81"/>
        <v>102</v>
      </c>
      <c r="F43" s="46">
        <f t="shared" si="81"/>
        <v>48</v>
      </c>
      <c r="G43" s="20">
        <f t="shared" si="69"/>
        <v>0.4705882353</v>
      </c>
      <c r="H43" s="46">
        <f>SUM(H48:H50)</f>
        <v>54</v>
      </c>
      <c r="I43" s="47">
        <f t="shared" si="70"/>
        <v>0.5294117647</v>
      </c>
      <c r="J43" s="46">
        <f>SUM(J48:J50)</f>
        <v>0</v>
      </c>
      <c r="K43" s="47">
        <f t="shared" si="71"/>
        <v>0</v>
      </c>
      <c r="L43" s="46">
        <f>SUM(L48:L50)</f>
        <v>50</v>
      </c>
      <c r="M43" s="47">
        <f t="shared" si="72"/>
        <v>0.4901960784</v>
      </c>
      <c r="N43" s="46">
        <f>SUM(N48:N50)</f>
        <v>52</v>
      </c>
      <c r="O43" s="47">
        <f t="shared" si="73"/>
        <v>0.5098039216</v>
      </c>
      <c r="P43" s="46">
        <f>SUM(P48:P50)</f>
        <v>0</v>
      </c>
      <c r="Q43" s="47">
        <f t="shared" si="74"/>
        <v>0</v>
      </c>
      <c r="R43" s="46">
        <f>SUM(R48:R50)</f>
        <v>50</v>
      </c>
      <c r="S43" s="47">
        <f t="shared" ref="S43:S44" si="82">R43/E43</f>
        <v>0.4901960784</v>
      </c>
      <c r="T43" s="46">
        <f>SUM(T48:T50)</f>
        <v>52</v>
      </c>
      <c r="U43" s="47">
        <f t="shared" si="76"/>
        <v>0.5098039216</v>
      </c>
      <c r="V43" s="46">
        <f>SUM(V48:V50)</f>
        <v>0</v>
      </c>
      <c r="W43" s="47">
        <f t="shared" si="77"/>
        <v>0</v>
      </c>
      <c r="X43" s="46">
        <f>SUM(X48:X50)</f>
        <v>53</v>
      </c>
      <c r="Y43" s="47">
        <f t="shared" si="78"/>
        <v>0.5196078431</v>
      </c>
      <c r="Z43" s="46">
        <f>SUM(Z48:Z50)</f>
        <v>49</v>
      </c>
      <c r="AA43" s="47">
        <f t="shared" si="79"/>
        <v>0.4803921569</v>
      </c>
      <c r="AB43" s="46">
        <f>SUM(AB48:AB50)</f>
        <v>0</v>
      </c>
      <c r="AC43" s="47">
        <f t="shared" si="80"/>
        <v>0</v>
      </c>
      <c r="AD43" s="22">
        <f t="shared" si="14"/>
        <v>102</v>
      </c>
      <c r="AE43" s="22">
        <f t="shared" si="15"/>
        <v>102</v>
      </c>
      <c r="AF43" s="22">
        <f t="shared" si="16"/>
        <v>102</v>
      </c>
      <c r="AG43" s="22">
        <f t="shared" si="17"/>
        <v>102</v>
      </c>
    </row>
    <row r="44" ht="15.75" customHeight="1">
      <c r="A44" s="12"/>
      <c r="B44" s="23" t="s">
        <v>22</v>
      </c>
      <c r="C44" s="24">
        <v>125.0</v>
      </c>
      <c r="D44" s="25">
        <v>1.0</v>
      </c>
      <c r="E44" s="25">
        <v>124.0</v>
      </c>
      <c r="F44" s="25"/>
      <c r="G44" s="26">
        <f t="shared" si="69"/>
        <v>0</v>
      </c>
      <c r="H44" s="25"/>
      <c r="I44" s="27">
        <f t="shared" si="70"/>
        <v>0</v>
      </c>
      <c r="J44" s="25"/>
      <c r="K44" s="27">
        <f t="shared" si="71"/>
        <v>0</v>
      </c>
      <c r="L44" s="25"/>
      <c r="M44" s="27">
        <f t="shared" si="72"/>
        <v>0</v>
      </c>
      <c r="N44" s="25"/>
      <c r="O44" s="27">
        <f t="shared" si="73"/>
        <v>0</v>
      </c>
      <c r="P44" s="25"/>
      <c r="Q44" s="27">
        <f t="shared" si="74"/>
        <v>0</v>
      </c>
      <c r="R44" s="25">
        <v>38.0</v>
      </c>
      <c r="S44" s="27">
        <f t="shared" si="82"/>
        <v>0.3064516129</v>
      </c>
      <c r="T44" s="25">
        <v>86.0</v>
      </c>
      <c r="U44" s="27">
        <f t="shared" si="76"/>
        <v>0.6935483871</v>
      </c>
      <c r="V44" s="25">
        <v>0.0</v>
      </c>
      <c r="W44" s="27">
        <f t="shared" si="77"/>
        <v>0</v>
      </c>
      <c r="X44" s="25"/>
      <c r="Y44" s="27">
        <f t="shared" si="78"/>
        <v>0</v>
      </c>
      <c r="Z44" s="25"/>
      <c r="AA44" s="27">
        <f t="shared" si="79"/>
        <v>0</v>
      </c>
      <c r="AB44" s="25"/>
      <c r="AC44" s="27">
        <f t="shared" si="80"/>
        <v>0</v>
      </c>
      <c r="AD44" s="22">
        <f t="shared" si="14"/>
        <v>0</v>
      </c>
      <c r="AE44" s="22">
        <f t="shared" si="15"/>
        <v>0</v>
      </c>
      <c r="AF44" s="22">
        <f t="shared" si="16"/>
        <v>124</v>
      </c>
      <c r="AG44" s="22">
        <f t="shared" si="17"/>
        <v>0</v>
      </c>
    </row>
    <row r="45" ht="15.75" customHeight="1">
      <c r="A45" s="12"/>
      <c r="B45" s="23" t="s">
        <v>23</v>
      </c>
      <c r="C45" s="24">
        <f t="shared" ref="C45:AC45" si="83">C43-C44</f>
        <v>-23</v>
      </c>
      <c r="D45" s="24">
        <f t="shared" si="83"/>
        <v>-1</v>
      </c>
      <c r="E45" s="24">
        <f t="shared" si="83"/>
        <v>-22</v>
      </c>
      <c r="F45" s="24">
        <f t="shared" si="83"/>
        <v>48</v>
      </c>
      <c r="G45" s="28">
        <f t="shared" si="83"/>
        <v>0.4705882353</v>
      </c>
      <c r="H45" s="24">
        <f t="shared" si="83"/>
        <v>54</v>
      </c>
      <c r="I45" s="28">
        <f t="shared" si="83"/>
        <v>0.5294117647</v>
      </c>
      <c r="J45" s="24">
        <f t="shared" si="83"/>
        <v>0</v>
      </c>
      <c r="K45" s="28">
        <f t="shared" si="83"/>
        <v>0</v>
      </c>
      <c r="L45" s="24">
        <f t="shared" si="83"/>
        <v>50</v>
      </c>
      <c r="M45" s="28">
        <f t="shared" si="83"/>
        <v>0.4901960784</v>
      </c>
      <c r="N45" s="24">
        <f t="shared" si="83"/>
        <v>52</v>
      </c>
      <c r="O45" s="28">
        <f t="shared" si="83"/>
        <v>0.5098039216</v>
      </c>
      <c r="P45" s="24">
        <f t="shared" si="83"/>
        <v>0</v>
      </c>
      <c r="Q45" s="28">
        <f t="shared" si="83"/>
        <v>0</v>
      </c>
      <c r="R45" s="24">
        <f t="shared" si="83"/>
        <v>12</v>
      </c>
      <c r="S45" s="28">
        <f t="shared" si="83"/>
        <v>0.1837444655</v>
      </c>
      <c r="T45" s="24">
        <f t="shared" si="83"/>
        <v>-34</v>
      </c>
      <c r="U45" s="28">
        <f t="shared" si="83"/>
        <v>-0.1837444655</v>
      </c>
      <c r="V45" s="24">
        <f t="shared" si="83"/>
        <v>0</v>
      </c>
      <c r="W45" s="28">
        <f t="shared" si="83"/>
        <v>0</v>
      </c>
      <c r="X45" s="24">
        <f t="shared" si="83"/>
        <v>53</v>
      </c>
      <c r="Y45" s="28">
        <f t="shared" si="83"/>
        <v>0.5196078431</v>
      </c>
      <c r="Z45" s="24">
        <f t="shared" si="83"/>
        <v>49</v>
      </c>
      <c r="AA45" s="28">
        <f t="shared" si="83"/>
        <v>0.4803921569</v>
      </c>
      <c r="AB45" s="24">
        <f t="shared" si="83"/>
        <v>0</v>
      </c>
      <c r="AC45" s="28">
        <f t="shared" si="83"/>
        <v>0</v>
      </c>
      <c r="AD45" s="22">
        <f t="shared" si="14"/>
        <v>102</v>
      </c>
      <c r="AE45" s="22">
        <f t="shared" si="15"/>
        <v>102</v>
      </c>
      <c r="AF45" s="22">
        <f t="shared" si="16"/>
        <v>-22</v>
      </c>
      <c r="AG45" s="22">
        <f t="shared" si="17"/>
        <v>102</v>
      </c>
    </row>
    <row r="46" ht="15.75" customHeight="1">
      <c r="A46" s="12"/>
      <c r="B46" s="29" t="s">
        <v>24</v>
      </c>
      <c r="C46" s="30">
        <v>101.0</v>
      </c>
      <c r="D46" s="30">
        <v>0.0</v>
      </c>
      <c r="E46" s="30">
        <v>101.0</v>
      </c>
      <c r="F46" s="30">
        <v>48.0</v>
      </c>
      <c r="G46" s="31">
        <f>F46/E46</f>
        <v>0.4752475248</v>
      </c>
      <c r="H46" s="30">
        <v>53.0</v>
      </c>
      <c r="I46" s="32">
        <f>H46/E46</f>
        <v>0.5247524752</v>
      </c>
      <c r="J46" s="30">
        <v>0.0</v>
      </c>
      <c r="K46" s="32">
        <f>J46/E46</f>
        <v>0</v>
      </c>
      <c r="L46" s="30">
        <v>50.0</v>
      </c>
      <c r="M46" s="32">
        <f>L46/E46</f>
        <v>0.495049505</v>
      </c>
      <c r="N46" s="30">
        <v>51.0</v>
      </c>
      <c r="O46" s="32">
        <f>N46/E46</f>
        <v>0.504950495</v>
      </c>
      <c r="P46" s="30">
        <v>0.0</v>
      </c>
      <c r="Q46" s="32">
        <f>P46/E46</f>
        <v>0</v>
      </c>
      <c r="R46" s="30">
        <v>49.0</v>
      </c>
      <c r="S46" s="32">
        <f>R46/E46</f>
        <v>0.4851485149</v>
      </c>
      <c r="T46" s="30">
        <v>52.0</v>
      </c>
      <c r="U46" s="32">
        <f>T46/E46</f>
        <v>0.5148514851</v>
      </c>
      <c r="V46" s="30">
        <v>0.0</v>
      </c>
      <c r="W46" s="32">
        <f>V46/E46</f>
        <v>0</v>
      </c>
      <c r="X46" s="33">
        <v>53.0</v>
      </c>
      <c r="Y46" s="32">
        <f>X46/E46</f>
        <v>0.5247524752</v>
      </c>
      <c r="Z46" s="33">
        <v>48.0</v>
      </c>
      <c r="AA46" s="32">
        <f>Z46/E46</f>
        <v>0.4752475248</v>
      </c>
      <c r="AB46" s="33">
        <v>0.0</v>
      </c>
      <c r="AC46" s="32">
        <f>AB46/E46</f>
        <v>0</v>
      </c>
      <c r="AD46" s="22">
        <f t="shared" si="14"/>
        <v>101</v>
      </c>
      <c r="AE46" s="22">
        <f t="shared" si="15"/>
        <v>101</v>
      </c>
      <c r="AF46" s="22">
        <f t="shared" si="16"/>
        <v>101</v>
      </c>
      <c r="AG46" s="22">
        <f t="shared" si="17"/>
        <v>101</v>
      </c>
    </row>
    <row r="47" ht="15.75" customHeight="1">
      <c r="A47" s="12"/>
      <c r="B47" s="29" t="s">
        <v>23</v>
      </c>
      <c r="C47" s="30">
        <f t="shared" ref="C47:AC47" si="84">C43-C46</f>
        <v>1</v>
      </c>
      <c r="D47" s="30">
        <f t="shared" si="84"/>
        <v>0</v>
      </c>
      <c r="E47" s="30">
        <f t="shared" si="84"/>
        <v>1</v>
      </c>
      <c r="F47" s="30">
        <f t="shared" si="84"/>
        <v>0</v>
      </c>
      <c r="G47" s="31">
        <f t="shared" si="84"/>
        <v>-0.004659289458</v>
      </c>
      <c r="H47" s="30">
        <f t="shared" si="84"/>
        <v>1</v>
      </c>
      <c r="I47" s="31">
        <f t="shared" si="84"/>
        <v>0.004659289458</v>
      </c>
      <c r="J47" s="30">
        <f t="shared" si="84"/>
        <v>0</v>
      </c>
      <c r="K47" s="31">
        <f t="shared" si="84"/>
        <v>0</v>
      </c>
      <c r="L47" s="30">
        <f t="shared" si="84"/>
        <v>0</v>
      </c>
      <c r="M47" s="31">
        <f t="shared" si="84"/>
        <v>-0.004853426519</v>
      </c>
      <c r="N47" s="30">
        <f t="shared" si="84"/>
        <v>1</v>
      </c>
      <c r="O47" s="31">
        <f t="shared" si="84"/>
        <v>0.004853426519</v>
      </c>
      <c r="P47" s="30">
        <f t="shared" si="84"/>
        <v>0</v>
      </c>
      <c r="Q47" s="31">
        <f t="shared" si="84"/>
        <v>0</v>
      </c>
      <c r="R47" s="30">
        <f t="shared" si="84"/>
        <v>1</v>
      </c>
      <c r="S47" s="31">
        <f t="shared" si="84"/>
        <v>0.00504756358</v>
      </c>
      <c r="T47" s="30">
        <f t="shared" si="84"/>
        <v>0</v>
      </c>
      <c r="U47" s="31">
        <f t="shared" si="84"/>
        <v>-0.00504756358</v>
      </c>
      <c r="V47" s="30">
        <f t="shared" si="84"/>
        <v>0</v>
      </c>
      <c r="W47" s="31">
        <f t="shared" si="84"/>
        <v>0</v>
      </c>
      <c r="X47" s="30">
        <f t="shared" si="84"/>
        <v>0</v>
      </c>
      <c r="Y47" s="31">
        <f t="shared" si="84"/>
        <v>-0.00514463211</v>
      </c>
      <c r="Z47" s="30">
        <f t="shared" si="84"/>
        <v>1</v>
      </c>
      <c r="AA47" s="31">
        <f t="shared" si="84"/>
        <v>0.00514463211</v>
      </c>
      <c r="AB47" s="30">
        <f t="shared" si="84"/>
        <v>0</v>
      </c>
      <c r="AC47" s="31">
        <f t="shared" si="84"/>
        <v>0</v>
      </c>
      <c r="AD47" s="22">
        <f t="shared" si="14"/>
        <v>1</v>
      </c>
      <c r="AE47" s="22">
        <f t="shared" si="15"/>
        <v>1</v>
      </c>
      <c r="AF47" s="22">
        <f t="shared" si="16"/>
        <v>1</v>
      </c>
      <c r="AG47" s="22">
        <f t="shared" si="17"/>
        <v>1</v>
      </c>
    </row>
    <row r="48" ht="15.75" customHeight="1">
      <c r="A48" s="12"/>
      <c r="B48" s="34" t="s">
        <v>46</v>
      </c>
      <c r="C48" s="48">
        <v>33.0</v>
      </c>
      <c r="D48" s="48">
        <v>0.0</v>
      </c>
      <c r="E48" s="36">
        <f t="shared" ref="E48:E50" si="85">C48-D48</f>
        <v>33</v>
      </c>
      <c r="F48" s="49">
        <v>33.0</v>
      </c>
      <c r="G48" s="38">
        <f t="shared" ref="G48:G52" si="86">F48/E48</f>
        <v>1</v>
      </c>
      <c r="H48" s="49">
        <v>0.0</v>
      </c>
      <c r="I48" s="39">
        <f t="shared" ref="I48:I52" si="87">H48/E48</f>
        <v>0</v>
      </c>
      <c r="J48" s="49">
        <v>0.0</v>
      </c>
      <c r="K48" s="39">
        <f t="shared" ref="K48:K52" si="88">J48/E48</f>
        <v>0</v>
      </c>
      <c r="L48" s="49">
        <v>33.0</v>
      </c>
      <c r="M48" s="39">
        <f>L48/E48</f>
        <v>1</v>
      </c>
      <c r="N48" s="49">
        <v>0.0</v>
      </c>
      <c r="O48" s="39">
        <f t="shared" ref="O48:O52" si="89">N48/E48</f>
        <v>0</v>
      </c>
      <c r="P48" s="49">
        <v>0.0</v>
      </c>
      <c r="Q48" s="39">
        <f t="shared" ref="Q48:Q52" si="90">P48/E48</f>
        <v>0</v>
      </c>
      <c r="R48" s="58">
        <v>33.0</v>
      </c>
      <c r="S48" s="39">
        <f t="shared" ref="S48:S52" si="91">R48/E48</f>
        <v>1</v>
      </c>
      <c r="T48" s="58">
        <v>0.0</v>
      </c>
      <c r="U48" s="39">
        <f t="shared" ref="U48:U52" si="92">T48/E48</f>
        <v>0</v>
      </c>
      <c r="V48" s="58">
        <v>0.0</v>
      </c>
      <c r="W48" s="39">
        <f t="shared" ref="W48:W52" si="93">V48/E48</f>
        <v>0</v>
      </c>
      <c r="X48" s="49">
        <v>33.0</v>
      </c>
      <c r="Y48" s="39">
        <f t="shared" ref="Y48:Y52" si="94">X48/E48</f>
        <v>1</v>
      </c>
      <c r="Z48" s="49">
        <v>0.0</v>
      </c>
      <c r="AA48" s="39">
        <f t="shared" ref="AA48:AA52" si="95">Z48/E48</f>
        <v>0</v>
      </c>
      <c r="AB48" s="55">
        <v>0.0</v>
      </c>
      <c r="AC48" s="39">
        <f t="shared" ref="AC48:AC52" si="96">AB48/E48</f>
        <v>0</v>
      </c>
      <c r="AD48" s="41">
        <f t="shared" si="14"/>
        <v>33</v>
      </c>
      <c r="AE48" s="41">
        <f t="shared" si="15"/>
        <v>33</v>
      </c>
      <c r="AF48" s="22">
        <f t="shared" si="16"/>
        <v>33</v>
      </c>
      <c r="AG48" s="22">
        <f t="shared" si="17"/>
        <v>33</v>
      </c>
    </row>
    <row r="49" ht="15.75" customHeight="1">
      <c r="A49" s="12"/>
      <c r="B49" s="34" t="s">
        <v>47</v>
      </c>
      <c r="C49" s="48">
        <v>34.0</v>
      </c>
      <c r="D49" s="48">
        <v>0.0</v>
      </c>
      <c r="E49" s="36">
        <f t="shared" si="85"/>
        <v>34</v>
      </c>
      <c r="F49" s="49">
        <v>7.0</v>
      </c>
      <c r="G49" s="38">
        <f t="shared" si="86"/>
        <v>0.2058823529</v>
      </c>
      <c r="H49" s="49">
        <v>27.0</v>
      </c>
      <c r="I49" s="39">
        <f t="shared" si="87"/>
        <v>0.7941176471</v>
      </c>
      <c r="J49" s="49">
        <v>0.0</v>
      </c>
      <c r="K49" s="39">
        <f t="shared" si="88"/>
        <v>0</v>
      </c>
      <c r="L49" s="49">
        <v>8.0</v>
      </c>
      <c r="M49" s="39">
        <f>L49/M58</f>
        <v>34.06944444</v>
      </c>
      <c r="N49" s="49">
        <v>26.0</v>
      </c>
      <c r="O49" s="39">
        <f t="shared" si="89"/>
        <v>0.7647058824</v>
      </c>
      <c r="P49" s="49">
        <v>0.0</v>
      </c>
      <c r="Q49" s="39">
        <f t="shared" si="90"/>
        <v>0</v>
      </c>
      <c r="R49" s="58">
        <v>8.0</v>
      </c>
      <c r="S49" s="39">
        <f t="shared" si="91"/>
        <v>0.2352941176</v>
      </c>
      <c r="T49" s="58">
        <v>26.0</v>
      </c>
      <c r="U49" s="39">
        <f t="shared" si="92"/>
        <v>0.7647058824</v>
      </c>
      <c r="V49" s="58">
        <v>0.0</v>
      </c>
      <c r="W49" s="39">
        <f t="shared" si="93"/>
        <v>0</v>
      </c>
      <c r="X49" s="49">
        <v>10.0</v>
      </c>
      <c r="Y49" s="39">
        <f t="shared" si="94"/>
        <v>0.2941176471</v>
      </c>
      <c r="Z49" s="49">
        <v>24.0</v>
      </c>
      <c r="AA49" s="39">
        <f t="shared" si="95"/>
        <v>0.7058823529</v>
      </c>
      <c r="AB49" s="55">
        <v>0.0</v>
      </c>
      <c r="AC49" s="39">
        <f t="shared" si="96"/>
        <v>0</v>
      </c>
      <c r="AD49" s="41">
        <f t="shared" si="14"/>
        <v>34</v>
      </c>
      <c r="AE49" s="41">
        <f t="shared" si="15"/>
        <v>34</v>
      </c>
      <c r="AF49" s="22">
        <f t="shared" si="16"/>
        <v>34</v>
      </c>
      <c r="AG49" s="22">
        <f t="shared" si="17"/>
        <v>34</v>
      </c>
    </row>
    <row r="50" ht="15.75" customHeight="1">
      <c r="A50" s="13"/>
      <c r="B50" s="34" t="s">
        <v>48</v>
      </c>
      <c r="C50" s="48">
        <v>35.0</v>
      </c>
      <c r="D50" s="48">
        <v>0.0</v>
      </c>
      <c r="E50" s="36">
        <f t="shared" si="85"/>
        <v>35</v>
      </c>
      <c r="F50" s="49">
        <v>8.0</v>
      </c>
      <c r="G50" s="38">
        <f t="shared" si="86"/>
        <v>0.2285714286</v>
      </c>
      <c r="H50" s="49">
        <v>27.0</v>
      </c>
      <c r="I50" s="39">
        <f t="shared" si="87"/>
        <v>0.7714285714</v>
      </c>
      <c r="J50" s="49">
        <v>0.0</v>
      </c>
      <c r="K50" s="39">
        <f t="shared" si="88"/>
        <v>0</v>
      </c>
      <c r="L50" s="49">
        <v>9.0</v>
      </c>
      <c r="M50" s="39">
        <f t="shared" ref="M50:M52" si="98">L50/E50</f>
        <v>0.2571428571</v>
      </c>
      <c r="N50" s="49">
        <v>26.0</v>
      </c>
      <c r="O50" s="39">
        <f t="shared" si="89"/>
        <v>0.7428571429</v>
      </c>
      <c r="P50" s="49">
        <v>0.0</v>
      </c>
      <c r="Q50" s="39">
        <f t="shared" si="90"/>
        <v>0</v>
      </c>
      <c r="R50" s="58">
        <v>9.0</v>
      </c>
      <c r="S50" s="39">
        <f t="shared" si="91"/>
        <v>0.2571428571</v>
      </c>
      <c r="T50" s="58">
        <v>26.0</v>
      </c>
      <c r="U50" s="39">
        <f t="shared" si="92"/>
        <v>0.7428571429</v>
      </c>
      <c r="V50" s="58">
        <v>0.0</v>
      </c>
      <c r="W50" s="39">
        <f t="shared" si="93"/>
        <v>0</v>
      </c>
      <c r="X50" s="49">
        <v>10.0</v>
      </c>
      <c r="Y50" s="39">
        <f t="shared" si="94"/>
        <v>0.2857142857</v>
      </c>
      <c r="Z50" s="49">
        <v>25.0</v>
      </c>
      <c r="AA50" s="39">
        <f t="shared" si="95"/>
        <v>0.7142857143</v>
      </c>
      <c r="AB50" s="55">
        <v>0.0</v>
      </c>
      <c r="AC50" s="39">
        <f t="shared" si="96"/>
        <v>0</v>
      </c>
      <c r="AD50" s="41">
        <f t="shared" si="14"/>
        <v>35</v>
      </c>
      <c r="AE50" s="41">
        <f t="shared" si="15"/>
        <v>35</v>
      </c>
      <c r="AF50" s="22">
        <f t="shared" si="16"/>
        <v>35</v>
      </c>
      <c r="AG50" s="22">
        <f t="shared" si="17"/>
        <v>35</v>
      </c>
    </row>
    <row r="51" ht="15.75" customHeight="1">
      <c r="A51" s="54" t="s">
        <v>49</v>
      </c>
      <c r="B51" s="44" t="s">
        <v>29</v>
      </c>
      <c r="C51" s="45">
        <f t="shared" ref="C51:F51" si="97">SUM(C27,C18,C10)</f>
        <v>339</v>
      </c>
      <c r="D51" s="45">
        <f t="shared" si="97"/>
        <v>3</v>
      </c>
      <c r="E51" s="45">
        <f t="shared" si="97"/>
        <v>336</v>
      </c>
      <c r="F51" s="46">
        <f t="shared" si="97"/>
        <v>49</v>
      </c>
      <c r="G51" s="20">
        <f t="shared" si="86"/>
        <v>0.1458333333</v>
      </c>
      <c r="H51" s="46">
        <f>SUM(H27,H18,H10)</f>
        <v>68</v>
      </c>
      <c r="I51" s="47">
        <f t="shared" si="87"/>
        <v>0.2023809524</v>
      </c>
      <c r="J51" s="46">
        <f>SUM(J27,J18,J10)</f>
        <v>0</v>
      </c>
      <c r="K51" s="47">
        <f t="shared" si="88"/>
        <v>0</v>
      </c>
      <c r="L51" s="46">
        <f>SUM(L27,L18,L10)</f>
        <v>50</v>
      </c>
      <c r="M51" s="47">
        <f t="shared" si="98"/>
        <v>0.1488095238</v>
      </c>
      <c r="N51" s="46">
        <f>SUM(N27,N18,N10)</f>
        <v>67</v>
      </c>
      <c r="O51" s="47">
        <f t="shared" si="89"/>
        <v>0.1994047619</v>
      </c>
      <c r="P51" s="46">
        <f>SUM(P27,P18,P10)</f>
        <v>0</v>
      </c>
      <c r="Q51" s="47">
        <f t="shared" si="90"/>
        <v>0</v>
      </c>
      <c r="R51" s="46">
        <f>SUM(R27,R18,R10)</f>
        <v>54</v>
      </c>
      <c r="S51" s="47">
        <f t="shared" si="91"/>
        <v>0.1607142857</v>
      </c>
      <c r="T51" s="46">
        <f>SUM(T27,T18,T10)</f>
        <v>63</v>
      </c>
      <c r="U51" s="47">
        <f t="shared" si="92"/>
        <v>0.1875</v>
      </c>
      <c r="V51" s="46">
        <f>SUM(V27,V18,V10)</f>
        <v>0</v>
      </c>
      <c r="W51" s="47">
        <f t="shared" si="93"/>
        <v>0</v>
      </c>
      <c r="X51" s="46">
        <f>SUM(X27,X18,X10)</f>
        <v>154</v>
      </c>
      <c r="Y51" s="47">
        <f t="shared" si="94"/>
        <v>0.4583333333</v>
      </c>
      <c r="Z51" s="46">
        <f>SUM(Z27,Z18,Z10)</f>
        <v>182</v>
      </c>
      <c r="AA51" s="47">
        <f t="shared" si="95"/>
        <v>0.5416666667</v>
      </c>
      <c r="AB51" s="46">
        <f>SUM(AB27,AB18,AB10)</f>
        <v>0</v>
      </c>
      <c r="AC51" s="47">
        <f t="shared" si="96"/>
        <v>0</v>
      </c>
      <c r="AD51" s="22">
        <f t="shared" si="14"/>
        <v>117</v>
      </c>
      <c r="AE51" s="22">
        <f t="shared" si="15"/>
        <v>117</v>
      </c>
      <c r="AF51" s="22">
        <f t="shared" si="16"/>
        <v>117</v>
      </c>
      <c r="AG51" s="22">
        <f t="shared" si="17"/>
        <v>336</v>
      </c>
    </row>
    <row r="52" ht="15.75" customHeight="1">
      <c r="A52" s="12"/>
      <c r="B52" s="23" t="s">
        <v>22</v>
      </c>
      <c r="C52" s="24">
        <f t="shared" ref="C52:D52" si="99">SUM(C11,C19,C28)</f>
        <v>350</v>
      </c>
      <c r="D52" s="24">
        <f t="shared" si="99"/>
        <v>3</v>
      </c>
      <c r="E52" s="25">
        <f t="shared" ref="E52:E55" si="101">C52-D52</f>
        <v>347</v>
      </c>
      <c r="F52" s="24">
        <f>SUM(F11,F19,F28)</f>
        <v>43</v>
      </c>
      <c r="G52" s="26">
        <f t="shared" si="86"/>
        <v>0.1239193084</v>
      </c>
      <c r="H52" s="24">
        <f>SUM(H11,H19,H28)</f>
        <v>63</v>
      </c>
      <c r="I52" s="27">
        <f t="shared" si="87"/>
        <v>0.181556196</v>
      </c>
      <c r="J52" s="24">
        <f>SUM(J11,J19,J28)</f>
        <v>0</v>
      </c>
      <c r="K52" s="27">
        <f t="shared" si="88"/>
        <v>0</v>
      </c>
      <c r="L52" s="24">
        <f>SUM(L11,L19,L28)</f>
        <v>44</v>
      </c>
      <c r="M52" s="27">
        <f t="shared" si="98"/>
        <v>0.1268011527</v>
      </c>
      <c r="N52" s="24">
        <f>SUM(N11,N19,N28)</f>
        <v>62</v>
      </c>
      <c r="O52" s="27">
        <f t="shared" si="89"/>
        <v>0.1786743516</v>
      </c>
      <c r="P52" s="24">
        <f>SUM(P11,P19,P28)</f>
        <v>0</v>
      </c>
      <c r="Q52" s="27">
        <f t="shared" si="90"/>
        <v>0</v>
      </c>
      <c r="R52" s="24">
        <f>SUM(R11,R19,R28)</f>
        <v>47</v>
      </c>
      <c r="S52" s="27">
        <f t="shared" si="91"/>
        <v>0.1354466859</v>
      </c>
      <c r="T52" s="24">
        <f>SUM(T11,T19,T28)</f>
        <v>69</v>
      </c>
      <c r="U52" s="27">
        <f t="shared" si="92"/>
        <v>0.1988472622</v>
      </c>
      <c r="V52" s="24">
        <f>SUM(V11,V19,V28)</f>
        <v>0</v>
      </c>
      <c r="W52" s="27">
        <f t="shared" si="93"/>
        <v>0</v>
      </c>
      <c r="X52" s="24">
        <f>SUM(X11,X19,X28)</f>
        <v>156</v>
      </c>
      <c r="Y52" s="27">
        <f t="shared" si="94"/>
        <v>0.4495677233</v>
      </c>
      <c r="Z52" s="24">
        <f>SUM(Z11,Z19,Z28)</f>
        <v>188</v>
      </c>
      <c r="AA52" s="27">
        <f t="shared" si="95"/>
        <v>0.5417867435</v>
      </c>
      <c r="AB52" s="24">
        <f>SUM(AB11,AB19,AB28)</f>
        <v>3</v>
      </c>
      <c r="AC52" s="27">
        <f t="shared" si="96"/>
        <v>0.008645533141</v>
      </c>
      <c r="AD52" s="22">
        <f t="shared" si="14"/>
        <v>106</v>
      </c>
      <c r="AE52" s="22">
        <f t="shared" si="15"/>
        <v>106</v>
      </c>
      <c r="AF52" s="22">
        <f t="shared" si="16"/>
        <v>116</v>
      </c>
      <c r="AG52" s="22">
        <f t="shared" si="17"/>
        <v>347</v>
      </c>
    </row>
    <row r="53" ht="15.75" customHeight="1">
      <c r="A53" s="12"/>
      <c r="B53" s="23" t="s">
        <v>23</v>
      </c>
      <c r="C53" s="24">
        <f t="shared" ref="C53:D53" si="100">C51-C52</f>
        <v>-11</v>
      </c>
      <c r="D53" s="24">
        <f t="shared" si="100"/>
        <v>0</v>
      </c>
      <c r="E53" s="25">
        <f t="shared" si="101"/>
        <v>-11</v>
      </c>
      <c r="F53" s="24">
        <f t="shared" ref="F53:AC53" si="102">F51-F52</f>
        <v>6</v>
      </c>
      <c r="G53" s="28">
        <f t="shared" si="102"/>
        <v>0.02191402498</v>
      </c>
      <c r="H53" s="24">
        <f t="shared" si="102"/>
        <v>5</v>
      </c>
      <c r="I53" s="28">
        <f t="shared" si="102"/>
        <v>0.02082475642</v>
      </c>
      <c r="J53" s="24">
        <f t="shared" si="102"/>
        <v>0</v>
      </c>
      <c r="K53" s="28">
        <f t="shared" si="102"/>
        <v>0</v>
      </c>
      <c r="L53" s="24">
        <f t="shared" si="102"/>
        <v>6</v>
      </c>
      <c r="M53" s="28">
        <f t="shared" si="102"/>
        <v>0.02200837107</v>
      </c>
      <c r="N53" s="24">
        <f t="shared" si="102"/>
        <v>5</v>
      </c>
      <c r="O53" s="28">
        <f t="shared" si="102"/>
        <v>0.02073041032</v>
      </c>
      <c r="P53" s="24">
        <f t="shared" si="102"/>
        <v>0</v>
      </c>
      <c r="Q53" s="28">
        <f t="shared" si="102"/>
        <v>0</v>
      </c>
      <c r="R53" s="24">
        <f t="shared" si="102"/>
        <v>7</v>
      </c>
      <c r="S53" s="28">
        <f t="shared" si="102"/>
        <v>0.02526759984</v>
      </c>
      <c r="T53" s="24">
        <f t="shared" si="102"/>
        <v>-6</v>
      </c>
      <c r="U53" s="28">
        <f t="shared" si="102"/>
        <v>-0.01134726225</v>
      </c>
      <c r="V53" s="24">
        <f t="shared" si="102"/>
        <v>0</v>
      </c>
      <c r="W53" s="28">
        <f t="shared" si="102"/>
        <v>0</v>
      </c>
      <c r="X53" s="24">
        <f t="shared" si="102"/>
        <v>-2</v>
      </c>
      <c r="Y53" s="28">
        <f t="shared" si="102"/>
        <v>0.00876560999</v>
      </c>
      <c r="Z53" s="24">
        <f t="shared" si="102"/>
        <v>-6</v>
      </c>
      <c r="AA53" s="28">
        <f t="shared" si="102"/>
        <v>-0.0001200768492</v>
      </c>
      <c r="AB53" s="24">
        <f t="shared" si="102"/>
        <v>-3</v>
      </c>
      <c r="AC53" s="28">
        <f t="shared" si="102"/>
        <v>-0.008645533141</v>
      </c>
      <c r="AD53" s="22">
        <f t="shared" si="14"/>
        <v>11</v>
      </c>
      <c r="AE53" s="22">
        <f t="shared" si="15"/>
        <v>11</v>
      </c>
      <c r="AF53" s="22">
        <f t="shared" si="16"/>
        <v>1</v>
      </c>
      <c r="AG53" s="22">
        <f t="shared" si="17"/>
        <v>-11</v>
      </c>
    </row>
    <row r="54" ht="15.75" customHeight="1">
      <c r="A54" s="12"/>
      <c r="B54" s="29" t="s">
        <v>24</v>
      </c>
      <c r="C54" s="30">
        <f t="shared" ref="C54:D54" si="103">SUM(C13,C21,C30)</f>
        <v>339</v>
      </c>
      <c r="D54" s="30">
        <f t="shared" si="103"/>
        <v>2</v>
      </c>
      <c r="E54" s="33">
        <f t="shared" si="101"/>
        <v>337</v>
      </c>
      <c r="F54" s="30">
        <f>SUM(F13,F21,F30)</f>
        <v>49</v>
      </c>
      <c r="G54" s="31">
        <f>F54/E54</f>
        <v>0.1454005935</v>
      </c>
      <c r="H54" s="30">
        <f>SUM(H13,H21,H30)</f>
        <v>69</v>
      </c>
      <c r="I54" s="32">
        <f>H54/E54</f>
        <v>0.2047477745</v>
      </c>
      <c r="J54" s="30">
        <f>SUM(J13,J21,J30)</f>
        <v>0</v>
      </c>
      <c r="K54" s="32">
        <f>J54/E54</f>
        <v>0</v>
      </c>
      <c r="L54" s="30">
        <f>SUM(L13,L21,L30)</f>
        <v>50</v>
      </c>
      <c r="M54" s="32">
        <f>L54/E54</f>
        <v>0.1483679525</v>
      </c>
      <c r="N54" s="30">
        <f>SUM(N13,N21,N30)</f>
        <v>68</v>
      </c>
      <c r="O54" s="32">
        <f>N54/E54</f>
        <v>0.2017804154</v>
      </c>
      <c r="P54" s="30">
        <f>SUM(P13,P21,P30)</f>
        <v>0</v>
      </c>
      <c r="Q54" s="32">
        <f>P54/E54</f>
        <v>0</v>
      </c>
      <c r="R54" s="30">
        <f>SUM(R13,R21,R30)</f>
        <v>53</v>
      </c>
      <c r="S54" s="32">
        <f>R54/E54</f>
        <v>0.1572700297</v>
      </c>
      <c r="T54" s="30">
        <f>SUM(T13,T21,T30)</f>
        <v>65</v>
      </c>
      <c r="U54" s="32">
        <f>T54/E54</f>
        <v>0.1928783383</v>
      </c>
      <c r="V54" s="30">
        <f>SUM(V13,V21,V30)</f>
        <v>0</v>
      </c>
      <c r="W54" s="32">
        <f>V54/E54</f>
        <v>0</v>
      </c>
      <c r="X54" s="30">
        <f>SUM(X13,X21,X30)</f>
        <v>152</v>
      </c>
      <c r="Y54" s="32">
        <f>X54/E54</f>
        <v>0.4510385757</v>
      </c>
      <c r="Z54" s="30">
        <f>SUM(Z13,Z21,Z30)</f>
        <v>185</v>
      </c>
      <c r="AA54" s="32">
        <f>Z54/E54</f>
        <v>0.5489614243</v>
      </c>
      <c r="AB54" s="30">
        <f>SUM(AB13,AB21,AB30)</f>
        <v>0</v>
      </c>
      <c r="AC54" s="32">
        <f>AB54/E54</f>
        <v>0</v>
      </c>
      <c r="AD54" s="22">
        <f t="shared" si="14"/>
        <v>118</v>
      </c>
      <c r="AE54" s="22">
        <f t="shared" si="15"/>
        <v>118</v>
      </c>
      <c r="AF54" s="22">
        <f t="shared" si="16"/>
        <v>118</v>
      </c>
      <c r="AG54" s="22">
        <f t="shared" si="17"/>
        <v>337</v>
      </c>
    </row>
    <row r="55" ht="15.75" customHeight="1">
      <c r="A55" s="13"/>
      <c r="B55" s="29" t="s">
        <v>23</v>
      </c>
      <c r="C55" s="30">
        <f t="shared" ref="C55:D55" si="104">SUM(C14,C22,C31)</f>
        <v>0</v>
      </c>
      <c r="D55" s="30">
        <f t="shared" si="104"/>
        <v>1</v>
      </c>
      <c r="E55" s="33">
        <f t="shared" si="101"/>
        <v>-1</v>
      </c>
      <c r="F55" s="30">
        <f>F51-F54</f>
        <v>0</v>
      </c>
      <c r="G55" s="31">
        <f>G51--G54</f>
        <v>0.2912339268</v>
      </c>
      <c r="H55" s="30">
        <f>H51-H54</f>
        <v>-1</v>
      </c>
      <c r="I55" s="31">
        <f>I51--I54</f>
        <v>0.4071287269</v>
      </c>
      <c r="J55" s="30">
        <f>J51-J54</f>
        <v>0</v>
      </c>
      <c r="K55" s="31">
        <f>K51--K54</f>
        <v>0</v>
      </c>
      <c r="L55" s="30">
        <f>L51-L54</f>
        <v>0</v>
      </c>
      <c r="M55" s="31">
        <f>M51--M54</f>
        <v>0.2971774763</v>
      </c>
      <c r="N55" s="30">
        <f>N51-N54</f>
        <v>-1</v>
      </c>
      <c r="O55" s="31">
        <f>O51--O54</f>
        <v>0.4011851773</v>
      </c>
      <c r="P55" s="30">
        <f>P51-P54</f>
        <v>0</v>
      </c>
      <c r="Q55" s="31">
        <f>Q51--Q54</f>
        <v>0</v>
      </c>
      <c r="R55" s="30">
        <f>R51-R54</f>
        <v>1</v>
      </c>
      <c r="S55" s="31">
        <f>S51--S54</f>
        <v>0.3179843154</v>
      </c>
      <c r="T55" s="30">
        <f>T51-T54</f>
        <v>-2</v>
      </c>
      <c r="U55" s="31">
        <f>U51--U54</f>
        <v>0.3803783383</v>
      </c>
      <c r="V55" s="30">
        <f>V51-V54</f>
        <v>0</v>
      </c>
      <c r="W55" s="31">
        <f>W51--W54</f>
        <v>0</v>
      </c>
      <c r="X55" s="30">
        <f>X51-X54</f>
        <v>2</v>
      </c>
      <c r="Y55" s="31">
        <f>Y51--Y54</f>
        <v>0.909371909</v>
      </c>
      <c r="Z55" s="30">
        <f>Z51-Z54</f>
        <v>-3</v>
      </c>
      <c r="AA55" s="31">
        <f>AA51--AA54</f>
        <v>1.090628091</v>
      </c>
      <c r="AB55" s="30">
        <f>AB51-AB54</f>
        <v>0</v>
      </c>
      <c r="AC55" s="31">
        <f>AC51--AC54</f>
        <v>0</v>
      </c>
      <c r="AD55" s="22">
        <f t="shared" si="14"/>
        <v>-1</v>
      </c>
      <c r="AE55" s="22">
        <f t="shared" si="15"/>
        <v>-1</v>
      </c>
      <c r="AF55" s="22">
        <f t="shared" si="16"/>
        <v>-1</v>
      </c>
      <c r="AG55" s="22">
        <f t="shared" si="17"/>
        <v>-1</v>
      </c>
    </row>
    <row r="56" ht="15.75" customHeight="1">
      <c r="A56" s="43" t="s">
        <v>50</v>
      </c>
      <c r="B56" s="44" t="s">
        <v>29</v>
      </c>
      <c r="C56" s="45">
        <f t="shared" ref="C56:F56" si="105">SUM(C35,C43)</f>
        <v>210</v>
      </c>
      <c r="D56" s="45">
        <f t="shared" si="105"/>
        <v>1</v>
      </c>
      <c r="E56" s="45">
        <f t="shared" si="105"/>
        <v>209</v>
      </c>
      <c r="F56" s="45">
        <f t="shared" si="105"/>
        <v>92</v>
      </c>
      <c r="G56" s="20">
        <f t="shared" ref="G56:G57" si="107">F56/E56</f>
        <v>0.4401913876</v>
      </c>
      <c r="H56" s="45">
        <f t="shared" ref="H56:H57" si="108">SUM(H35,H43)</f>
        <v>117</v>
      </c>
      <c r="I56" s="47">
        <f t="shared" ref="I56:I57" si="109">H56/E56</f>
        <v>0.5598086124</v>
      </c>
      <c r="J56" s="45">
        <f t="shared" ref="J56:J57" si="110">SUM(J35,J43)</f>
        <v>0</v>
      </c>
      <c r="K56" s="47">
        <f t="shared" ref="K56:K57" si="111">J56/E56</f>
        <v>0</v>
      </c>
      <c r="L56" s="45">
        <f t="shared" ref="L56:L57" si="112">SUM(L35,L43)</f>
        <v>95</v>
      </c>
      <c r="M56" s="47">
        <f t="shared" ref="M56:M57" si="113">L56/E56</f>
        <v>0.4545454545</v>
      </c>
      <c r="N56" s="45">
        <f t="shared" ref="N56:N57" si="114">SUM(N35,N43)</f>
        <v>114</v>
      </c>
      <c r="O56" s="47">
        <f t="shared" ref="O56:O57" si="115">N56/E56</f>
        <v>0.5454545455</v>
      </c>
      <c r="P56" s="45">
        <f t="shared" ref="P56:P57" si="116">SUM(P35,P43)</f>
        <v>0</v>
      </c>
      <c r="Q56" s="47">
        <f t="shared" ref="Q56:Q57" si="117">P56/E56</f>
        <v>0</v>
      </c>
      <c r="R56" s="45">
        <f t="shared" ref="R56:R57" si="118">SUM(R35,R43)</f>
        <v>98</v>
      </c>
      <c r="S56" s="47">
        <f t="shared" ref="S56:S57" si="119">R56/E56</f>
        <v>0.4688995215</v>
      </c>
      <c r="T56" s="45">
        <f t="shared" ref="T56:T57" si="120">SUM(T35,T43)</f>
        <v>111</v>
      </c>
      <c r="U56" s="47">
        <f t="shared" ref="U56:U57" si="121">T56/E56</f>
        <v>0.5311004785</v>
      </c>
      <c r="V56" s="45">
        <f t="shared" ref="V56:V57" si="122">SUM(V35,V43)</f>
        <v>0</v>
      </c>
      <c r="W56" s="47">
        <f t="shared" ref="W56:W57" si="123">V56/E56</f>
        <v>0</v>
      </c>
      <c r="X56" s="45">
        <f t="shared" ref="X56:X57" si="124">SUM(X35,X43)</f>
        <v>100</v>
      </c>
      <c r="Y56" s="47">
        <f t="shared" ref="Y56:Y57" si="125">X56/E56</f>
        <v>0.4784688995</v>
      </c>
      <c r="Z56" s="45">
        <f t="shared" ref="Z56:Z57" si="126">SUM(Z35,Z43)</f>
        <v>109</v>
      </c>
      <c r="AA56" s="47">
        <f t="shared" ref="AA56:AA57" si="127">Z56/E56</f>
        <v>0.5215311005</v>
      </c>
      <c r="AB56" s="45">
        <f t="shared" ref="AB56:AB57" si="128">SUM(AB35,AB43)</f>
        <v>0</v>
      </c>
      <c r="AC56" s="47">
        <f t="shared" ref="AC56:AC57" si="129">AB56/E56</f>
        <v>0</v>
      </c>
      <c r="AD56" s="22"/>
      <c r="AE56" s="22"/>
      <c r="AF56" s="22">
        <f t="shared" si="16"/>
        <v>209</v>
      </c>
      <c r="AG56" s="22">
        <f t="shared" si="17"/>
        <v>209</v>
      </c>
    </row>
    <row r="57" ht="15.75" customHeight="1">
      <c r="A57" s="12"/>
      <c r="B57" s="23" t="s">
        <v>22</v>
      </c>
      <c r="C57" s="24">
        <f t="shared" ref="C57:D57" si="106">SUM(C36,C44)</f>
        <v>224</v>
      </c>
      <c r="D57" s="24">
        <f t="shared" si="106"/>
        <v>1</v>
      </c>
      <c r="E57" s="25">
        <f>C57-D57</f>
        <v>223</v>
      </c>
      <c r="F57" s="25">
        <f>SUM(F36,F44)</f>
        <v>47</v>
      </c>
      <c r="G57" s="26">
        <f t="shared" si="107"/>
        <v>0.2107623318</v>
      </c>
      <c r="H57" s="25">
        <f t="shared" si="108"/>
        <v>52</v>
      </c>
      <c r="I57" s="27">
        <f t="shared" si="109"/>
        <v>0.2331838565</v>
      </c>
      <c r="J57" s="25">
        <f t="shared" si="110"/>
        <v>0</v>
      </c>
      <c r="K57" s="27">
        <f t="shared" si="111"/>
        <v>0</v>
      </c>
      <c r="L57" s="25">
        <f t="shared" si="112"/>
        <v>49</v>
      </c>
      <c r="M57" s="27">
        <f t="shared" si="113"/>
        <v>0.2197309417</v>
      </c>
      <c r="N57" s="25">
        <f t="shared" si="114"/>
        <v>50</v>
      </c>
      <c r="O57" s="27">
        <f t="shared" si="115"/>
        <v>0.2242152466</v>
      </c>
      <c r="P57" s="25">
        <f t="shared" si="116"/>
        <v>0</v>
      </c>
      <c r="Q57" s="27">
        <f t="shared" si="117"/>
        <v>0</v>
      </c>
      <c r="R57" s="25">
        <f t="shared" si="118"/>
        <v>86</v>
      </c>
      <c r="S57" s="27">
        <f t="shared" si="119"/>
        <v>0.3856502242</v>
      </c>
      <c r="T57" s="25">
        <f t="shared" si="120"/>
        <v>137</v>
      </c>
      <c r="U57" s="27">
        <f t="shared" si="121"/>
        <v>0.6143497758</v>
      </c>
      <c r="V57" s="25">
        <f t="shared" si="122"/>
        <v>0</v>
      </c>
      <c r="W57" s="27">
        <f t="shared" si="123"/>
        <v>0</v>
      </c>
      <c r="X57" s="25">
        <f t="shared" si="124"/>
        <v>51</v>
      </c>
      <c r="Y57" s="27">
        <f t="shared" si="125"/>
        <v>0.2286995516</v>
      </c>
      <c r="Z57" s="25">
        <f t="shared" si="126"/>
        <v>48</v>
      </c>
      <c r="AA57" s="27">
        <f t="shared" si="127"/>
        <v>0.2152466368</v>
      </c>
      <c r="AB57" s="25">
        <f t="shared" si="128"/>
        <v>0</v>
      </c>
      <c r="AC57" s="27">
        <f t="shared" si="129"/>
        <v>0</v>
      </c>
      <c r="AD57" s="22">
        <f t="shared" ref="AD57:AD65" si="131">SUM(F57,H57,J57)</f>
        <v>99</v>
      </c>
      <c r="AE57" s="22">
        <f t="shared" ref="AE57:AE65" si="132">SUM(L57,N57,P57)</f>
        <v>99</v>
      </c>
      <c r="AF57" s="22">
        <f t="shared" si="16"/>
        <v>223</v>
      </c>
      <c r="AG57" s="22">
        <f t="shared" si="17"/>
        <v>99</v>
      </c>
    </row>
    <row r="58" ht="15.75" customHeight="1">
      <c r="A58" s="12"/>
      <c r="B58" s="23" t="s">
        <v>23</v>
      </c>
      <c r="C58" s="24">
        <f t="shared" ref="C58:AC58" si="130">C56-C57</f>
        <v>-14</v>
      </c>
      <c r="D58" s="24">
        <f t="shared" si="130"/>
        <v>0</v>
      </c>
      <c r="E58" s="24">
        <f t="shared" si="130"/>
        <v>-14</v>
      </c>
      <c r="F58" s="24">
        <f t="shared" si="130"/>
        <v>45</v>
      </c>
      <c r="G58" s="28">
        <f t="shared" si="130"/>
        <v>0.2294290557</v>
      </c>
      <c r="H58" s="24">
        <f t="shared" si="130"/>
        <v>65</v>
      </c>
      <c r="I58" s="28">
        <f t="shared" si="130"/>
        <v>0.3266247559</v>
      </c>
      <c r="J58" s="24">
        <f t="shared" si="130"/>
        <v>0</v>
      </c>
      <c r="K58" s="28">
        <f t="shared" si="130"/>
        <v>0</v>
      </c>
      <c r="L58" s="24">
        <f t="shared" si="130"/>
        <v>46</v>
      </c>
      <c r="M58" s="28">
        <f t="shared" si="130"/>
        <v>0.2348145128</v>
      </c>
      <c r="N58" s="24">
        <f t="shared" si="130"/>
        <v>64</v>
      </c>
      <c r="O58" s="28">
        <f t="shared" si="130"/>
        <v>0.3212392988</v>
      </c>
      <c r="P58" s="24">
        <f t="shared" si="130"/>
        <v>0</v>
      </c>
      <c r="Q58" s="28">
        <f t="shared" si="130"/>
        <v>0</v>
      </c>
      <c r="R58" s="24">
        <f t="shared" si="130"/>
        <v>12</v>
      </c>
      <c r="S58" s="28">
        <f t="shared" si="130"/>
        <v>0.08324929732</v>
      </c>
      <c r="T58" s="24">
        <f t="shared" si="130"/>
        <v>-26</v>
      </c>
      <c r="U58" s="28">
        <f t="shared" si="130"/>
        <v>-0.08324929732</v>
      </c>
      <c r="V58" s="24">
        <f t="shared" si="130"/>
        <v>0</v>
      </c>
      <c r="W58" s="28">
        <f t="shared" si="130"/>
        <v>0</v>
      </c>
      <c r="X58" s="24">
        <f t="shared" si="130"/>
        <v>49</v>
      </c>
      <c r="Y58" s="28">
        <f t="shared" si="130"/>
        <v>0.249769348</v>
      </c>
      <c r="Z58" s="24">
        <f t="shared" si="130"/>
        <v>61</v>
      </c>
      <c r="AA58" s="28">
        <f t="shared" si="130"/>
        <v>0.3062844637</v>
      </c>
      <c r="AB58" s="24">
        <f t="shared" si="130"/>
        <v>0</v>
      </c>
      <c r="AC58" s="28">
        <f t="shared" si="130"/>
        <v>0</v>
      </c>
      <c r="AD58" s="22">
        <f t="shared" si="131"/>
        <v>110</v>
      </c>
      <c r="AE58" s="22">
        <f t="shared" si="132"/>
        <v>110</v>
      </c>
      <c r="AF58" s="22">
        <f t="shared" si="16"/>
        <v>-14</v>
      </c>
      <c r="AG58" s="22">
        <f t="shared" si="17"/>
        <v>110</v>
      </c>
    </row>
    <row r="59" ht="15.75" customHeight="1">
      <c r="A59" s="12"/>
      <c r="B59" s="29" t="s">
        <v>24</v>
      </c>
      <c r="C59" s="30">
        <f t="shared" ref="C59:D59" si="133">SUM(C38,C46)</f>
        <v>209</v>
      </c>
      <c r="D59" s="30">
        <f t="shared" si="133"/>
        <v>1</v>
      </c>
      <c r="E59" s="30">
        <f>C59-D59</f>
        <v>208</v>
      </c>
      <c r="F59" s="30">
        <f>SUM(F38,F46)</f>
        <v>92</v>
      </c>
      <c r="G59" s="31">
        <f>F59/E59</f>
        <v>0.4423076923</v>
      </c>
      <c r="H59" s="30">
        <f>SUM(H38,H46)</f>
        <v>116</v>
      </c>
      <c r="I59" s="32">
        <f>H59/E59</f>
        <v>0.5576923077</v>
      </c>
      <c r="J59" s="30">
        <f>SUM(J38,J46)</f>
        <v>0</v>
      </c>
      <c r="K59" s="32">
        <f>J59/E59</f>
        <v>0</v>
      </c>
      <c r="L59" s="30">
        <f>SUM(L38,L46)</f>
        <v>95</v>
      </c>
      <c r="M59" s="32">
        <f>L59/E59</f>
        <v>0.4567307692</v>
      </c>
      <c r="N59" s="30">
        <f>SUM(N38,N46)</f>
        <v>113</v>
      </c>
      <c r="O59" s="32">
        <f>N59/E59</f>
        <v>0.5432692308</v>
      </c>
      <c r="P59" s="30">
        <f>SUM(P38,P46)</f>
        <v>0</v>
      </c>
      <c r="Q59" s="32">
        <f>P59/E59</f>
        <v>0</v>
      </c>
      <c r="R59" s="30">
        <f>SUM(R38,R46)</f>
        <v>97</v>
      </c>
      <c r="S59" s="32">
        <f>R59/E59</f>
        <v>0.4663461538</v>
      </c>
      <c r="T59" s="30">
        <f>SUM(T38,T46)</f>
        <v>111</v>
      </c>
      <c r="U59" s="32">
        <f>T59/E59</f>
        <v>0.5336538462</v>
      </c>
      <c r="V59" s="30">
        <f>SUM(V38,V46)</f>
        <v>0</v>
      </c>
      <c r="W59" s="32">
        <f>V59/E59</f>
        <v>0</v>
      </c>
      <c r="X59" s="30">
        <f>SUM(X38,X46)</f>
        <v>100</v>
      </c>
      <c r="Y59" s="32">
        <f>X59/E59</f>
        <v>0.4807692308</v>
      </c>
      <c r="Z59" s="30">
        <f>SUM(Z38,Z46)</f>
        <v>108</v>
      </c>
      <c r="AA59" s="32">
        <f>Z59/E59</f>
        <v>0.5192307692</v>
      </c>
      <c r="AB59" s="30">
        <f>SUM(AB38,AB46)</f>
        <v>0</v>
      </c>
      <c r="AC59" s="32">
        <f>AB59/E59</f>
        <v>0</v>
      </c>
      <c r="AD59" s="22">
        <f t="shared" si="131"/>
        <v>208</v>
      </c>
      <c r="AE59" s="22">
        <f t="shared" si="132"/>
        <v>208</v>
      </c>
      <c r="AF59" s="22">
        <f t="shared" si="16"/>
        <v>208</v>
      </c>
      <c r="AG59" s="22">
        <f t="shared" si="17"/>
        <v>208</v>
      </c>
    </row>
    <row r="60" ht="15.75" customHeight="1">
      <c r="A60" s="13"/>
      <c r="B60" s="29" t="s">
        <v>23</v>
      </c>
      <c r="C60" s="30">
        <f t="shared" ref="C60:F60" si="134">C56-C59</f>
        <v>1</v>
      </c>
      <c r="D60" s="30">
        <f t="shared" si="134"/>
        <v>0</v>
      </c>
      <c r="E60" s="30">
        <f t="shared" si="134"/>
        <v>1</v>
      </c>
      <c r="F60" s="30">
        <f t="shared" si="134"/>
        <v>0</v>
      </c>
      <c r="G60" s="31">
        <f>G56--G59</f>
        <v>0.8824990799</v>
      </c>
      <c r="H60" s="30">
        <f>H56-H59</f>
        <v>1</v>
      </c>
      <c r="I60" s="31">
        <f>I56--I59</f>
        <v>1.11750092</v>
      </c>
      <c r="J60" s="30">
        <f>J56-J59</f>
        <v>0</v>
      </c>
      <c r="K60" s="31">
        <f>K56--K59</f>
        <v>0</v>
      </c>
      <c r="L60" s="30">
        <f>L56-L59</f>
        <v>0</v>
      </c>
      <c r="M60" s="31">
        <f>M56--M59</f>
        <v>0.9112762238</v>
      </c>
      <c r="N60" s="30">
        <f>N56-N59</f>
        <v>1</v>
      </c>
      <c r="O60" s="31">
        <f>O56--O59</f>
        <v>1.088723776</v>
      </c>
      <c r="P60" s="30">
        <f>P56-P59</f>
        <v>0</v>
      </c>
      <c r="Q60" s="31">
        <f>Q56--Q59</f>
        <v>0</v>
      </c>
      <c r="R60" s="30">
        <f>R56-R59</f>
        <v>1</v>
      </c>
      <c r="S60" s="31">
        <f>S56--S59</f>
        <v>0.9352456754</v>
      </c>
      <c r="T60" s="30">
        <f>T56-T59</f>
        <v>0</v>
      </c>
      <c r="U60" s="31">
        <f>U56--U59</f>
        <v>1.064754325</v>
      </c>
      <c r="V60" s="30">
        <f>V56-V59</f>
        <v>0</v>
      </c>
      <c r="W60" s="31">
        <f>W56--W59</f>
        <v>0</v>
      </c>
      <c r="X60" s="30">
        <f>X56-X59</f>
        <v>0</v>
      </c>
      <c r="Y60" s="31">
        <f>Y56--Y59</f>
        <v>0.9592381303</v>
      </c>
      <c r="Z60" s="30">
        <f>Z56-Z59</f>
        <v>1</v>
      </c>
      <c r="AA60" s="31">
        <f>AA56--AA59</f>
        <v>1.04076187</v>
      </c>
      <c r="AB60" s="30">
        <f>AB56-AB59</f>
        <v>0</v>
      </c>
      <c r="AC60" s="31">
        <f>AC56--AC59</f>
        <v>0</v>
      </c>
      <c r="AD60" s="22">
        <f t="shared" si="131"/>
        <v>1</v>
      </c>
      <c r="AE60" s="22">
        <f t="shared" si="132"/>
        <v>1</v>
      </c>
      <c r="AF60" s="22">
        <f t="shared" si="16"/>
        <v>1</v>
      </c>
      <c r="AG60" s="22">
        <f t="shared" si="17"/>
        <v>1</v>
      </c>
    </row>
    <row r="61" ht="15.75" customHeight="1">
      <c r="A61" s="60" t="s">
        <v>51</v>
      </c>
      <c r="B61" s="61" t="s">
        <v>29</v>
      </c>
      <c r="C61" s="62">
        <f t="shared" ref="C61:D61" si="135">SUM(C51,C56)</f>
        <v>549</v>
      </c>
      <c r="D61" s="62">
        <f t="shared" si="135"/>
        <v>4</v>
      </c>
      <c r="E61" s="62">
        <f t="shared" ref="E61:E62" si="137">C61-D61</f>
        <v>545</v>
      </c>
      <c r="F61" s="62">
        <f t="shared" ref="F61:F62" si="138">SUM(F51,F56)</f>
        <v>141</v>
      </c>
      <c r="G61" s="63">
        <f t="shared" ref="G61:G62" si="139">F61/E61</f>
        <v>0.2587155963</v>
      </c>
      <c r="H61" s="62">
        <f t="shared" ref="H61:H62" si="140">SUM(H51,H56)</f>
        <v>185</v>
      </c>
      <c r="I61" s="64">
        <f t="shared" ref="I61:I62" si="141">H61/E61</f>
        <v>0.3394495413</v>
      </c>
      <c r="J61" s="62">
        <f t="shared" ref="J61:J62" si="142">SUM(J51,J56)</f>
        <v>0</v>
      </c>
      <c r="K61" s="64">
        <f t="shared" ref="K61:K62" si="143">J61/E61</f>
        <v>0</v>
      </c>
      <c r="L61" s="62">
        <f t="shared" ref="L61:L62" si="144">SUM(L51,L56)</f>
        <v>145</v>
      </c>
      <c r="M61" s="64">
        <f t="shared" ref="M61:M62" si="145">L61/E61</f>
        <v>0.2660550459</v>
      </c>
      <c r="N61" s="62">
        <f t="shared" ref="N61:N62" si="146">SUM(N51,N56)</f>
        <v>181</v>
      </c>
      <c r="O61" s="64">
        <f t="shared" ref="O61:O62" si="147">N61/E61</f>
        <v>0.3321100917</v>
      </c>
      <c r="P61" s="62">
        <f t="shared" ref="P61:P62" si="148">SUM(P51,P56)</f>
        <v>0</v>
      </c>
      <c r="Q61" s="64">
        <f t="shared" ref="Q61:Q62" si="149">P61/E61</f>
        <v>0</v>
      </c>
      <c r="R61" s="62">
        <f t="shared" ref="R61:R62" si="150">SUM(R51,R56)</f>
        <v>152</v>
      </c>
      <c r="S61" s="64">
        <f t="shared" ref="S61:S62" si="151">R61/E61</f>
        <v>0.2788990826</v>
      </c>
      <c r="T61" s="62">
        <f t="shared" ref="T61:T62" si="152">SUM(T51,T56)</f>
        <v>174</v>
      </c>
      <c r="U61" s="64">
        <f t="shared" ref="U61:U62" si="153">T61/E61</f>
        <v>0.319266055</v>
      </c>
      <c r="V61" s="62">
        <f t="shared" ref="V61:V62" si="154">SUM(V51,V56)</f>
        <v>0</v>
      </c>
      <c r="W61" s="64">
        <f t="shared" ref="W61:W62" si="155">V61/E61</f>
        <v>0</v>
      </c>
      <c r="X61" s="62">
        <f t="shared" ref="X61:X62" si="156">SUM(X51,X56)</f>
        <v>254</v>
      </c>
      <c r="Y61" s="64">
        <f t="shared" ref="Y61:Y62" si="157">X61/E61</f>
        <v>0.4660550459</v>
      </c>
      <c r="Z61" s="62">
        <f t="shared" ref="Z61:Z62" si="158">SUM(Z51,Z56)</f>
        <v>291</v>
      </c>
      <c r="AA61" s="64">
        <f t="shared" ref="AA61:AA62" si="159">Z61/E61</f>
        <v>0.5339449541</v>
      </c>
      <c r="AB61" s="62">
        <f t="shared" ref="AB61:AB62" si="160">SUM(AB51,AB56)</f>
        <v>0</v>
      </c>
      <c r="AC61" s="64">
        <f t="shared" ref="AC61:AC62" si="161">AB61/E61</f>
        <v>0</v>
      </c>
      <c r="AD61" s="65">
        <f t="shared" si="131"/>
        <v>326</v>
      </c>
      <c r="AE61" s="65">
        <f t="shared" si="132"/>
        <v>326</v>
      </c>
      <c r="AF61" s="22">
        <f t="shared" si="16"/>
        <v>326</v>
      </c>
      <c r="AG61" s="22">
        <f t="shared" si="17"/>
        <v>545</v>
      </c>
    </row>
    <row r="62" ht="15.75" customHeight="1">
      <c r="A62" s="12"/>
      <c r="B62" s="23" t="s">
        <v>22</v>
      </c>
      <c r="C62" s="24">
        <f t="shared" ref="C62:D62" si="136">SUM(C52,C57)</f>
        <v>574</v>
      </c>
      <c r="D62" s="24">
        <f t="shared" si="136"/>
        <v>4</v>
      </c>
      <c r="E62" s="25">
        <f t="shared" si="137"/>
        <v>570</v>
      </c>
      <c r="F62" s="25">
        <f t="shared" si="138"/>
        <v>90</v>
      </c>
      <c r="G62" s="26">
        <f t="shared" si="139"/>
        <v>0.1578947368</v>
      </c>
      <c r="H62" s="25">
        <f t="shared" si="140"/>
        <v>115</v>
      </c>
      <c r="I62" s="27">
        <f t="shared" si="141"/>
        <v>0.201754386</v>
      </c>
      <c r="J62" s="25">
        <f t="shared" si="142"/>
        <v>0</v>
      </c>
      <c r="K62" s="27">
        <f t="shared" si="143"/>
        <v>0</v>
      </c>
      <c r="L62" s="25">
        <f t="shared" si="144"/>
        <v>93</v>
      </c>
      <c r="M62" s="27">
        <f t="shared" si="145"/>
        <v>0.1631578947</v>
      </c>
      <c r="N62" s="25">
        <f t="shared" si="146"/>
        <v>112</v>
      </c>
      <c r="O62" s="27">
        <f t="shared" si="147"/>
        <v>0.1964912281</v>
      </c>
      <c r="P62" s="25">
        <f t="shared" si="148"/>
        <v>0</v>
      </c>
      <c r="Q62" s="27">
        <f t="shared" si="149"/>
        <v>0</v>
      </c>
      <c r="R62" s="25">
        <f t="shared" si="150"/>
        <v>133</v>
      </c>
      <c r="S62" s="27">
        <f t="shared" si="151"/>
        <v>0.2333333333</v>
      </c>
      <c r="T62" s="25">
        <f t="shared" si="152"/>
        <v>206</v>
      </c>
      <c r="U62" s="27">
        <f t="shared" si="153"/>
        <v>0.3614035088</v>
      </c>
      <c r="V62" s="25">
        <f t="shared" si="154"/>
        <v>0</v>
      </c>
      <c r="W62" s="27">
        <f t="shared" si="155"/>
        <v>0</v>
      </c>
      <c r="X62" s="25">
        <f t="shared" si="156"/>
        <v>207</v>
      </c>
      <c r="Y62" s="27">
        <f t="shared" si="157"/>
        <v>0.3631578947</v>
      </c>
      <c r="Z62" s="25">
        <f t="shared" si="158"/>
        <v>236</v>
      </c>
      <c r="AA62" s="27">
        <f t="shared" si="159"/>
        <v>0.4140350877</v>
      </c>
      <c r="AB62" s="25">
        <f t="shared" si="160"/>
        <v>3</v>
      </c>
      <c r="AC62" s="27">
        <f t="shared" si="161"/>
        <v>0.005263157895</v>
      </c>
      <c r="AD62" s="22">
        <f t="shared" si="131"/>
        <v>205</v>
      </c>
      <c r="AE62" s="22">
        <f t="shared" si="132"/>
        <v>205</v>
      </c>
      <c r="AF62" s="22">
        <f t="shared" si="16"/>
        <v>339</v>
      </c>
      <c r="AG62" s="22">
        <f t="shared" si="17"/>
        <v>446</v>
      </c>
    </row>
    <row r="63" ht="15.75" customHeight="1">
      <c r="A63" s="12"/>
      <c r="B63" s="23" t="s">
        <v>23</v>
      </c>
      <c r="C63" s="24">
        <f t="shared" ref="C63:AC63" si="162">C61-C62</f>
        <v>-25</v>
      </c>
      <c r="D63" s="24">
        <f t="shared" si="162"/>
        <v>0</v>
      </c>
      <c r="E63" s="24">
        <f t="shared" si="162"/>
        <v>-25</v>
      </c>
      <c r="F63" s="24">
        <f t="shared" si="162"/>
        <v>51</v>
      </c>
      <c r="G63" s="28">
        <f t="shared" si="162"/>
        <v>0.1008208595</v>
      </c>
      <c r="H63" s="24">
        <f t="shared" si="162"/>
        <v>70</v>
      </c>
      <c r="I63" s="28">
        <f t="shared" si="162"/>
        <v>0.1376951553</v>
      </c>
      <c r="J63" s="24">
        <f t="shared" si="162"/>
        <v>0</v>
      </c>
      <c r="K63" s="28">
        <f t="shared" si="162"/>
        <v>0</v>
      </c>
      <c r="L63" s="24">
        <f t="shared" si="162"/>
        <v>52</v>
      </c>
      <c r="M63" s="28">
        <f t="shared" si="162"/>
        <v>0.1028971511</v>
      </c>
      <c r="N63" s="24">
        <f t="shared" si="162"/>
        <v>69</v>
      </c>
      <c r="O63" s="28">
        <f t="shared" si="162"/>
        <v>0.1356188637</v>
      </c>
      <c r="P63" s="24">
        <f t="shared" si="162"/>
        <v>0</v>
      </c>
      <c r="Q63" s="28">
        <f t="shared" si="162"/>
        <v>0</v>
      </c>
      <c r="R63" s="24">
        <f t="shared" si="162"/>
        <v>19</v>
      </c>
      <c r="S63" s="28">
        <f t="shared" si="162"/>
        <v>0.04556574924</v>
      </c>
      <c r="T63" s="24">
        <f t="shared" si="162"/>
        <v>-32</v>
      </c>
      <c r="U63" s="28">
        <f t="shared" si="162"/>
        <v>-0.04213745373</v>
      </c>
      <c r="V63" s="24">
        <f t="shared" si="162"/>
        <v>0</v>
      </c>
      <c r="W63" s="28">
        <f t="shared" si="162"/>
        <v>0</v>
      </c>
      <c r="X63" s="24">
        <f t="shared" si="162"/>
        <v>47</v>
      </c>
      <c r="Y63" s="28">
        <f t="shared" si="162"/>
        <v>0.1028971511</v>
      </c>
      <c r="Z63" s="24">
        <f t="shared" si="162"/>
        <v>55</v>
      </c>
      <c r="AA63" s="28">
        <f t="shared" si="162"/>
        <v>0.1199098664</v>
      </c>
      <c r="AB63" s="24">
        <f t="shared" si="162"/>
        <v>-3</v>
      </c>
      <c r="AC63" s="28">
        <f t="shared" si="162"/>
        <v>-0.005263157895</v>
      </c>
      <c r="AD63" s="22">
        <f t="shared" si="131"/>
        <v>121</v>
      </c>
      <c r="AE63" s="22">
        <f t="shared" si="132"/>
        <v>121</v>
      </c>
      <c r="AF63" s="22">
        <f t="shared" si="16"/>
        <v>-13</v>
      </c>
      <c r="AG63" s="22">
        <f t="shared" si="17"/>
        <v>99</v>
      </c>
    </row>
    <row r="64" ht="15.75" customHeight="1">
      <c r="A64" s="12"/>
      <c r="B64" s="29" t="s">
        <v>24</v>
      </c>
      <c r="C64" s="30">
        <f t="shared" ref="C64:D64" si="163">SUM(C54,C59)</f>
        <v>548</v>
      </c>
      <c r="D64" s="30">
        <f t="shared" si="163"/>
        <v>3</v>
      </c>
      <c r="E64" s="30">
        <f>C64-D64</f>
        <v>545</v>
      </c>
      <c r="F64" s="30">
        <f>SUM(F54,F59)</f>
        <v>141</v>
      </c>
      <c r="G64" s="31">
        <f>F64/E64</f>
        <v>0.2587155963</v>
      </c>
      <c r="H64" s="30">
        <f>SUM(H54,H59)</f>
        <v>185</v>
      </c>
      <c r="I64" s="32">
        <f>H64/E64</f>
        <v>0.3394495413</v>
      </c>
      <c r="J64" s="30">
        <f>SUM(J54,J59)</f>
        <v>0</v>
      </c>
      <c r="K64" s="32">
        <f>J64/E64</f>
        <v>0</v>
      </c>
      <c r="L64" s="30">
        <f>SUM(L54,L59)</f>
        <v>145</v>
      </c>
      <c r="M64" s="32">
        <f>L64/E64</f>
        <v>0.2660550459</v>
      </c>
      <c r="N64" s="30">
        <f>SUM(N54,N59)</f>
        <v>181</v>
      </c>
      <c r="O64" s="32">
        <f>N64/E64</f>
        <v>0.3321100917</v>
      </c>
      <c r="P64" s="30">
        <f>SUM(P54,P59)</f>
        <v>0</v>
      </c>
      <c r="Q64" s="32">
        <f>P64/E64</f>
        <v>0</v>
      </c>
      <c r="R64" s="30">
        <f>SUM(R54,R59)</f>
        <v>150</v>
      </c>
      <c r="S64" s="32">
        <f>R64/E64</f>
        <v>0.2752293578</v>
      </c>
      <c r="T64" s="30">
        <f>SUM(T54,T59)</f>
        <v>176</v>
      </c>
      <c r="U64" s="32">
        <f>T64/E64</f>
        <v>0.3229357798</v>
      </c>
      <c r="V64" s="30">
        <f>SUM(V54,V59)</f>
        <v>0</v>
      </c>
      <c r="W64" s="32">
        <f>V64/E64</f>
        <v>0</v>
      </c>
      <c r="X64" s="30">
        <f>SUM(X54,X59)</f>
        <v>252</v>
      </c>
      <c r="Y64" s="32">
        <f>X64/E64</f>
        <v>0.4623853211</v>
      </c>
      <c r="Z64" s="30">
        <f>SUM(Z54,Z59)</f>
        <v>293</v>
      </c>
      <c r="AA64" s="32">
        <f>Z64/E64</f>
        <v>0.5376146789</v>
      </c>
      <c r="AB64" s="30">
        <f>SUM(AB54,AB59)</f>
        <v>0</v>
      </c>
      <c r="AC64" s="32">
        <f>AB64/E64</f>
        <v>0</v>
      </c>
      <c r="AD64" s="22">
        <f t="shared" si="131"/>
        <v>326</v>
      </c>
      <c r="AE64" s="22">
        <f t="shared" si="132"/>
        <v>326</v>
      </c>
      <c r="AF64" s="22">
        <f t="shared" si="16"/>
        <v>326</v>
      </c>
      <c r="AG64" s="22">
        <f t="shared" si="17"/>
        <v>545</v>
      </c>
    </row>
    <row r="65" ht="15.75" customHeight="1">
      <c r="A65" s="13"/>
      <c r="B65" s="29" t="s">
        <v>23</v>
      </c>
      <c r="C65" s="30">
        <f t="shared" ref="C65:H65" si="164">C61-C64</f>
        <v>1</v>
      </c>
      <c r="D65" s="30">
        <f t="shared" si="164"/>
        <v>1</v>
      </c>
      <c r="E65" s="30">
        <f t="shared" si="164"/>
        <v>0</v>
      </c>
      <c r="F65" s="30">
        <f t="shared" si="164"/>
        <v>0</v>
      </c>
      <c r="G65" s="31">
        <f t="shared" si="164"/>
        <v>0</v>
      </c>
      <c r="H65" s="30">
        <f t="shared" si="164"/>
        <v>0</v>
      </c>
      <c r="I65" s="31">
        <f>I61--I64</f>
        <v>0.6788990826</v>
      </c>
      <c r="J65" s="30">
        <f>J61-J64</f>
        <v>0</v>
      </c>
      <c r="K65" s="31">
        <f>K61--K64</f>
        <v>0</v>
      </c>
      <c r="L65" s="30">
        <f>L61-L64</f>
        <v>0</v>
      </c>
      <c r="M65" s="31">
        <f>M61--M64</f>
        <v>0.5321100917</v>
      </c>
      <c r="N65" s="30">
        <f>N61-N64</f>
        <v>0</v>
      </c>
      <c r="O65" s="31">
        <f>O61--O64</f>
        <v>0.6642201835</v>
      </c>
      <c r="P65" s="30">
        <f>P61-P64</f>
        <v>0</v>
      </c>
      <c r="Q65" s="31">
        <f>Q61--Q64</f>
        <v>0</v>
      </c>
      <c r="R65" s="30">
        <f>R61-R64</f>
        <v>2</v>
      </c>
      <c r="S65" s="31">
        <f>S61--S64</f>
        <v>0.5541284404</v>
      </c>
      <c r="T65" s="30">
        <f>T61-T64</f>
        <v>-2</v>
      </c>
      <c r="U65" s="31">
        <f>U61--U64</f>
        <v>0.6422018349</v>
      </c>
      <c r="V65" s="30">
        <f>V61-V64</f>
        <v>0</v>
      </c>
      <c r="W65" s="31">
        <f>W61--W64</f>
        <v>0</v>
      </c>
      <c r="X65" s="30">
        <f>X61-X64</f>
        <v>2</v>
      </c>
      <c r="Y65" s="31">
        <f>Y61--Y64</f>
        <v>0.928440367</v>
      </c>
      <c r="Z65" s="30">
        <f>Z61-Z64</f>
        <v>-2</v>
      </c>
      <c r="AA65" s="31">
        <f>AA61--AA64</f>
        <v>1.071559633</v>
      </c>
      <c r="AB65" s="30">
        <f>AB61-AB64</f>
        <v>0</v>
      </c>
      <c r="AC65" s="31">
        <f>AC61--AC64</f>
        <v>0</v>
      </c>
      <c r="AD65" s="22">
        <f t="shared" si="131"/>
        <v>0</v>
      </c>
      <c r="AE65" s="22">
        <f t="shared" si="132"/>
        <v>0</v>
      </c>
      <c r="AF65" s="22">
        <f t="shared" si="16"/>
        <v>0</v>
      </c>
      <c r="AG65" s="22">
        <f t="shared" si="17"/>
        <v>0</v>
      </c>
    </row>
    <row r="66" ht="15.75" customHeight="1">
      <c r="A66" s="1"/>
      <c r="B66" s="66"/>
      <c r="C66" s="66"/>
      <c r="D66" s="66"/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6"/>
      <c r="AB66" s="66"/>
      <c r="AC66" s="66"/>
      <c r="AD66" s="1"/>
      <c r="AE66" s="1"/>
      <c r="AF66" s="1"/>
      <c r="AG66" s="1"/>
    </row>
    <row r="67" ht="15.75" customHeight="1">
      <c r="A67" s="1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1"/>
      <c r="AE67" s="1"/>
      <c r="AF67" s="1"/>
      <c r="AG67" s="1"/>
    </row>
    <row r="68" ht="15.75" customHeight="1">
      <c r="A68" s="1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1"/>
      <c r="AE68" s="1"/>
      <c r="AF68" s="1"/>
      <c r="AG68" s="1"/>
    </row>
    <row r="69" ht="15.75" customHeight="1">
      <c r="A69" s="1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1"/>
      <c r="AE69" s="1"/>
      <c r="AF69" s="1"/>
      <c r="AG69" s="1"/>
    </row>
    <row r="70" ht="15.75" customHeight="1">
      <c r="A70" s="1"/>
      <c r="B70" s="66"/>
      <c r="C70" s="66"/>
      <c r="D70" s="66"/>
      <c r="E70" s="66"/>
      <c r="F70" s="66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  <c r="AA70" s="66"/>
      <c r="AB70" s="66"/>
      <c r="AC70" s="66"/>
      <c r="AD70" s="1"/>
      <c r="AE70" s="1"/>
      <c r="AF70" s="1"/>
      <c r="AG70" s="1"/>
    </row>
    <row r="71" ht="15.75" customHeight="1">
      <c r="A71" s="1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1"/>
      <c r="AE71" s="1"/>
      <c r="AF71" s="1"/>
      <c r="AG71" s="1"/>
    </row>
    <row r="72" ht="15.75" customHeight="1">
      <c r="A72" s="1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1"/>
      <c r="AE72" s="1"/>
      <c r="AF72" s="1"/>
      <c r="AG72" s="1"/>
    </row>
    <row r="73" ht="15.75" customHeight="1">
      <c r="A73" s="1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1"/>
      <c r="AE73" s="1"/>
      <c r="AF73" s="1"/>
      <c r="AG73" s="1"/>
    </row>
    <row r="74" ht="15.75" customHeight="1">
      <c r="A74" s="1"/>
      <c r="B74" s="66"/>
      <c r="C74" s="66"/>
      <c r="D74" s="66"/>
      <c r="E74" s="66"/>
      <c r="F74" s="66"/>
      <c r="G74" s="66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6"/>
      <c r="Z74" s="66"/>
      <c r="AA74" s="66"/>
      <c r="AB74" s="66"/>
      <c r="AC74" s="66"/>
      <c r="AD74" s="1"/>
      <c r="AE74" s="1"/>
      <c r="AF74" s="1"/>
      <c r="AG74" s="1"/>
    </row>
    <row r="75" ht="15.75" customHeight="1">
      <c r="A75" s="1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1"/>
      <c r="AE75" s="1"/>
      <c r="AF75" s="1"/>
      <c r="AG75" s="1"/>
    </row>
    <row r="76" ht="15.75" customHeight="1">
      <c r="A76" s="1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1"/>
      <c r="AE76" s="1"/>
      <c r="AF76" s="1"/>
      <c r="AG76" s="1"/>
    </row>
    <row r="77" ht="15.75" customHeight="1">
      <c r="A77" s="1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1"/>
      <c r="AE77" s="1"/>
      <c r="AF77" s="1"/>
      <c r="AG77" s="1"/>
    </row>
    <row r="78" ht="15.75" customHeight="1">
      <c r="A78" s="1"/>
      <c r="B78" s="66"/>
      <c r="C78" s="66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6"/>
      <c r="AB78" s="66"/>
      <c r="AC78" s="66"/>
      <c r="AD78" s="1"/>
      <c r="AE78" s="1"/>
      <c r="AF78" s="1"/>
      <c r="AG78" s="1"/>
    </row>
    <row r="79" ht="15.75" customHeight="1">
      <c r="A79" s="1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1"/>
      <c r="AE79" s="1"/>
      <c r="AF79" s="1"/>
      <c r="AG79" s="1"/>
    </row>
    <row r="80" ht="15.75" customHeight="1">
      <c r="A80" s="1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1"/>
      <c r="AE80" s="1"/>
      <c r="AF80" s="1"/>
      <c r="AG80" s="1"/>
    </row>
    <row r="81" ht="15.75" customHeight="1">
      <c r="A81" s="1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1"/>
      <c r="AE81" s="1"/>
      <c r="AF81" s="1"/>
      <c r="AG81" s="1"/>
    </row>
    <row r="82" ht="15.75" customHeight="1">
      <c r="A82" s="1"/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6"/>
      <c r="AB82" s="66"/>
      <c r="AC82" s="66"/>
      <c r="AD82" s="1"/>
      <c r="AE82" s="1"/>
      <c r="AF82" s="1"/>
      <c r="AG82" s="1"/>
    </row>
    <row r="83" ht="15.75" customHeight="1">
      <c r="A83" s="1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1"/>
      <c r="AE83" s="1"/>
      <c r="AF83" s="1"/>
      <c r="AG83" s="1"/>
    </row>
    <row r="84" ht="15.75" customHeight="1">
      <c r="A84" s="1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1"/>
      <c r="AE84" s="1"/>
      <c r="AF84" s="1"/>
      <c r="AG84" s="1"/>
    </row>
    <row r="85" ht="15.75" customHeight="1">
      <c r="A85" s="1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1"/>
      <c r="AE85" s="1"/>
      <c r="AF85" s="1"/>
      <c r="AG85" s="1"/>
    </row>
    <row r="86" ht="15.75" customHeight="1">
      <c r="A86" s="1"/>
      <c r="B86" s="66"/>
      <c r="C86" s="66"/>
      <c r="D86" s="66"/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  <c r="AA86" s="66"/>
      <c r="AB86" s="66"/>
      <c r="AC86" s="66"/>
      <c r="AD86" s="1"/>
      <c r="AE86" s="1"/>
      <c r="AF86" s="1"/>
      <c r="AG86" s="1"/>
    </row>
    <row r="87" ht="15.75" customHeight="1">
      <c r="A87" s="1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1"/>
      <c r="AE87" s="1"/>
      <c r="AF87" s="1"/>
      <c r="AG87" s="1"/>
    </row>
    <row r="88" ht="15.75" customHeight="1">
      <c r="A88" s="1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1"/>
      <c r="AE88" s="1"/>
      <c r="AF88" s="1"/>
      <c r="AG88" s="1"/>
    </row>
    <row r="89" ht="15.75" customHeight="1">
      <c r="A89" s="1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1"/>
      <c r="AE89" s="1"/>
      <c r="AF89" s="1"/>
      <c r="AG89" s="1"/>
    </row>
    <row r="90" ht="15.75" customHeight="1">
      <c r="A90" s="1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1"/>
      <c r="AE90" s="1"/>
      <c r="AF90" s="1"/>
      <c r="AG90" s="1"/>
    </row>
    <row r="91" ht="15.75" customHeight="1">
      <c r="A91" s="1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1"/>
      <c r="AE91" s="1"/>
      <c r="AF91" s="1"/>
      <c r="AG91" s="1"/>
    </row>
    <row r="92" ht="15.75" customHeight="1">
      <c r="A92" s="1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1"/>
      <c r="AE92" s="1"/>
      <c r="AF92" s="1"/>
      <c r="AG92" s="1"/>
    </row>
    <row r="93" ht="15.75" customHeight="1">
      <c r="A93" s="1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1"/>
      <c r="AE93" s="1"/>
      <c r="AF93" s="1"/>
      <c r="AG93" s="1"/>
    </row>
    <row r="94" ht="15.75" customHeight="1">
      <c r="A94" s="1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1"/>
      <c r="AE94" s="1"/>
      <c r="AF94" s="1"/>
      <c r="AG94" s="1"/>
    </row>
    <row r="95" ht="15.75" customHeight="1">
      <c r="A95" s="1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1"/>
      <c r="AE95" s="1"/>
      <c r="AF95" s="1"/>
      <c r="AG95" s="1"/>
    </row>
    <row r="96" ht="15.75" customHeight="1">
      <c r="A96" s="1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1"/>
      <c r="AE96" s="1"/>
      <c r="AF96" s="1"/>
      <c r="AG96" s="1"/>
    </row>
    <row r="97" ht="15.75" customHeight="1">
      <c r="A97" s="1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1"/>
      <c r="AE97" s="1"/>
      <c r="AF97" s="1"/>
      <c r="AG97" s="1"/>
    </row>
    <row r="98" ht="15.75" customHeight="1">
      <c r="A98" s="1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1"/>
      <c r="AE98" s="1"/>
      <c r="AF98" s="1"/>
      <c r="AG98" s="1"/>
    </row>
    <row r="99" ht="15.75" customHeight="1">
      <c r="A99" s="1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1"/>
      <c r="AE99" s="1"/>
      <c r="AF99" s="1"/>
      <c r="AG99" s="1"/>
    </row>
    <row r="100" ht="15.75" customHeight="1">
      <c r="A100" s="1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1"/>
      <c r="AE100" s="1"/>
      <c r="AF100" s="1"/>
      <c r="AG100" s="1"/>
    </row>
    <row r="101" ht="15.75" customHeight="1">
      <c r="A101" s="1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1"/>
      <c r="AE101" s="1"/>
      <c r="AF101" s="1"/>
      <c r="AG101" s="1"/>
    </row>
    <row r="102" ht="15.75" customHeight="1">
      <c r="A102" s="1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1"/>
      <c r="AE102" s="1"/>
      <c r="AF102" s="1"/>
      <c r="AG102" s="1"/>
    </row>
    <row r="103" ht="15.75" customHeight="1">
      <c r="A103" s="1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1"/>
      <c r="AE103" s="1"/>
      <c r="AF103" s="1"/>
      <c r="AG103" s="1"/>
    </row>
    <row r="104" ht="15.75" customHeight="1">
      <c r="A104" s="1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1"/>
      <c r="AE104" s="1"/>
      <c r="AF104" s="1"/>
      <c r="AG104" s="1"/>
    </row>
    <row r="105" ht="15.75" customHeight="1">
      <c r="A105" s="1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1"/>
      <c r="AE105" s="1"/>
      <c r="AF105" s="1"/>
      <c r="AG105" s="1"/>
    </row>
    <row r="106" ht="15.75" customHeight="1">
      <c r="A106" s="1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1"/>
      <c r="AE106" s="1"/>
      <c r="AF106" s="1"/>
      <c r="AG106" s="1"/>
    </row>
    <row r="107" ht="15.75" customHeight="1">
      <c r="A107" s="1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1"/>
      <c r="AE107" s="1"/>
      <c r="AF107" s="1"/>
      <c r="AG107" s="1"/>
    </row>
    <row r="108" ht="15.75" customHeight="1">
      <c r="A108" s="1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1"/>
      <c r="AE108" s="1"/>
      <c r="AF108" s="1"/>
      <c r="AG108" s="1"/>
    </row>
    <row r="109" ht="15.75" customHeight="1">
      <c r="A109" s="1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1"/>
      <c r="AE109" s="1"/>
      <c r="AF109" s="1"/>
      <c r="AG109" s="1"/>
    </row>
    <row r="110" ht="15.75" customHeight="1">
      <c r="A110" s="1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1"/>
      <c r="AE110" s="1"/>
      <c r="AF110" s="1"/>
      <c r="AG110" s="1"/>
    </row>
    <row r="111" ht="15.75" customHeight="1">
      <c r="A111" s="1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1"/>
      <c r="AE111" s="1"/>
      <c r="AF111" s="1"/>
      <c r="AG111" s="1"/>
    </row>
    <row r="112" ht="15.75" customHeight="1">
      <c r="A112" s="1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1"/>
      <c r="AE112" s="1"/>
      <c r="AF112" s="1"/>
      <c r="AG112" s="1"/>
    </row>
    <row r="113" ht="15.75" customHeight="1">
      <c r="A113" s="1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1"/>
      <c r="AE113" s="1"/>
      <c r="AF113" s="1"/>
      <c r="AG113" s="1"/>
    </row>
    <row r="114" ht="15.75" customHeight="1">
      <c r="A114" s="1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1"/>
      <c r="AE114" s="1"/>
      <c r="AF114" s="1"/>
      <c r="AG114" s="1"/>
    </row>
    <row r="115" ht="15.75" customHeight="1">
      <c r="A115" s="1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1"/>
      <c r="AE115" s="1"/>
      <c r="AF115" s="1"/>
      <c r="AG115" s="1"/>
    </row>
    <row r="116" ht="15.75" customHeight="1">
      <c r="A116" s="1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1"/>
      <c r="AE116" s="1"/>
      <c r="AF116" s="1"/>
      <c r="AG116" s="1"/>
    </row>
    <row r="117" ht="15.75" customHeight="1">
      <c r="A117" s="1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1"/>
      <c r="AE117" s="1"/>
      <c r="AF117" s="1"/>
      <c r="AG117" s="1"/>
    </row>
    <row r="118" ht="15.75" customHeight="1">
      <c r="A118" s="1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1"/>
      <c r="AE118" s="1"/>
      <c r="AF118" s="1"/>
      <c r="AG118" s="1"/>
    </row>
    <row r="119" ht="15.75" customHeight="1">
      <c r="A119" s="1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1"/>
      <c r="AE119" s="1"/>
      <c r="AF119" s="1"/>
      <c r="AG119" s="1"/>
    </row>
    <row r="120" ht="15.75" customHeight="1">
      <c r="A120" s="1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1"/>
      <c r="AE120" s="1"/>
      <c r="AF120" s="1"/>
      <c r="AG120" s="1"/>
    </row>
    <row r="121" ht="15.75" customHeight="1">
      <c r="A121" s="1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1"/>
      <c r="AE121" s="1"/>
      <c r="AF121" s="1"/>
      <c r="AG121" s="1"/>
    </row>
    <row r="122" ht="15.75" customHeight="1">
      <c r="A122" s="1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1"/>
      <c r="AE122" s="1"/>
      <c r="AF122" s="1"/>
      <c r="AG122" s="1"/>
    </row>
    <row r="123" ht="15.75" customHeight="1">
      <c r="A123" s="1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1"/>
      <c r="AE123" s="1"/>
      <c r="AF123" s="1"/>
      <c r="AG123" s="1"/>
    </row>
    <row r="124" ht="15.75" customHeight="1">
      <c r="A124" s="1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1"/>
      <c r="AE124" s="1"/>
      <c r="AF124" s="1"/>
      <c r="AG124" s="1"/>
    </row>
    <row r="125" ht="15.75" customHeight="1">
      <c r="A125" s="1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1"/>
      <c r="AE125" s="1"/>
      <c r="AF125" s="1"/>
      <c r="AG125" s="1"/>
    </row>
    <row r="126" ht="15.75" customHeight="1">
      <c r="A126" s="1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1"/>
      <c r="AE126" s="1"/>
      <c r="AF126" s="1"/>
      <c r="AG126" s="1"/>
    </row>
    <row r="127" ht="15.75" customHeight="1">
      <c r="A127" s="1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1"/>
      <c r="AE127" s="1"/>
      <c r="AF127" s="1"/>
      <c r="AG127" s="1"/>
    </row>
    <row r="128" ht="15.75" customHeight="1">
      <c r="A128" s="1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1"/>
      <c r="AE128" s="1"/>
      <c r="AF128" s="1"/>
      <c r="AG128" s="1"/>
    </row>
    <row r="129" ht="15.75" customHeight="1">
      <c r="A129" s="1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1"/>
      <c r="AE129" s="1"/>
      <c r="AF129" s="1"/>
      <c r="AG129" s="1"/>
    </row>
    <row r="130" ht="15.75" customHeight="1">
      <c r="A130" s="1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1"/>
      <c r="AE130" s="1"/>
      <c r="AF130" s="1"/>
      <c r="AG130" s="1"/>
    </row>
    <row r="131" ht="15.75" customHeight="1">
      <c r="A131" s="1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1"/>
      <c r="AE131" s="1"/>
      <c r="AF131" s="1"/>
      <c r="AG131" s="1"/>
    </row>
    <row r="132" ht="15.75" customHeight="1">
      <c r="A132" s="1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1"/>
      <c r="AE132" s="1"/>
      <c r="AF132" s="1"/>
      <c r="AG132" s="1"/>
    </row>
    <row r="133" ht="15.75" customHeight="1">
      <c r="A133" s="1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1"/>
      <c r="AE133" s="1"/>
      <c r="AF133" s="1"/>
      <c r="AG133" s="1"/>
    </row>
    <row r="134" ht="15.75" customHeight="1">
      <c r="A134" s="1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1"/>
      <c r="AE134" s="1"/>
      <c r="AF134" s="1"/>
      <c r="AG134" s="1"/>
    </row>
    <row r="135" ht="15.75" customHeight="1">
      <c r="A135" s="1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1"/>
      <c r="AE135" s="1"/>
      <c r="AF135" s="1"/>
      <c r="AG135" s="1"/>
    </row>
    <row r="136" ht="15.75" customHeight="1">
      <c r="A136" s="1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1"/>
      <c r="AE136" s="1"/>
      <c r="AF136" s="1"/>
      <c r="AG136" s="1"/>
    </row>
    <row r="137" ht="15.75" customHeight="1">
      <c r="A137" s="1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1"/>
      <c r="AE137" s="1"/>
      <c r="AF137" s="1"/>
      <c r="AG137" s="1"/>
    </row>
    <row r="138" ht="15.75" customHeight="1">
      <c r="A138" s="1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1"/>
      <c r="AE138" s="1"/>
      <c r="AF138" s="1"/>
      <c r="AG138" s="1"/>
    </row>
    <row r="139" ht="15.75" customHeight="1">
      <c r="A139" s="1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1"/>
      <c r="AE139" s="1"/>
      <c r="AF139" s="1"/>
      <c r="AG139" s="1"/>
    </row>
    <row r="140" ht="15.75" customHeight="1">
      <c r="A140" s="1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1"/>
      <c r="AE140" s="1"/>
      <c r="AF140" s="1"/>
      <c r="AG140" s="1"/>
    </row>
    <row r="141" ht="15.75" customHeight="1">
      <c r="A141" s="1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1"/>
      <c r="AE141" s="1"/>
      <c r="AF141" s="1"/>
      <c r="AG141" s="1"/>
    </row>
    <row r="142" ht="15.75" customHeight="1">
      <c r="A142" s="1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1"/>
      <c r="AE142" s="1"/>
      <c r="AF142" s="1"/>
      <c r="AG142" s="1"/>
    </row>
    <row r="143" ht="15.75" customHeight="1">
      <c r="A143" s="1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1"/>
      <c r="AE143" s="1"/>
      <c r="AF143" s="1"/>
      <c r="AG143" s="1"/>
    </row>
    <row r="144" ht="15.75" customHeight="1">
      <c r="A144" s="1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1"/>
      <c r="AE144" s="1"/>
      <c r="AF144" s="1"/>
      <c r="AG144" s="1"/>
    </row>
    <row r="145" ht="15.75" customHeight="1">
      <c r="A145" s="1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1"/>
      <c r="AE145" s="1"/>
      <c r="AF145" s="1"/>
      <c r="AG145" s="1"/>
    </row>
    <row r="146" ht="15.75" customHeight="1">
      <c r="A146" s="1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1"/>
      <c r="AE146" s="1"/>
      <c r="AF146" s="1"/>
      <c r="AG146" s="1"/>
    </row>
    <row r="147" ht="15.75" customHeight="1">
      <c r="A147" s="1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1"/>
      <c r="AE147" s="1"/>
      <c r="AF147" s="1"/>
      <c r="AG147" s="1"/>
    </row>
    <row r="148" ht="15.75" customHeight="1">
      <c r="A148" s="1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1"/>
      <c r="AE148" s="1"/>
      <c r="AF148" s="1"/>
      <c r="AG148" s="1"/>
    </row>
    <row r="149" ht="15.75" customHeight="1">
      <c r="A149" s="1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1"/>
      <c r="AE149" s="1"/>
      <c r="AF149" s="1"/>
      <c r="AG149" s="1"/>
    </row>
    <row r="150" ht="15.75" customHeight="1">
      <c r="A150" s="1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1"/>
      <c r="AE150" s="1"/>
      <c r="AF150" s="1"/>
      <c r="AG150" s="1"/>
    </row>
    <row r="151" ht="15.75" customHeight="1">
      <c r="A151" s="1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1"/>
      <c r="AE151" s="1"/>
      <c r="AF151" s="1"/>
      <c r="AG151" s="1"/>
    </row>
    <row r="152" ht="15.75" customHeight="1">
      <c r="A152" s="1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1"/>
      <c r="AE152" s="1"/>
      <c r="AF152" s="1"/>
      <c r="AG152" s="1"/>
    </row>
    <row r="153" ht="15.75" customHeight="1">
      <c r="A153" s="1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1"/>
      <c r="AE153" s="1"/>
      <c r="AF153" s="1"/>
      <c r="AG153" s="1"/>
    </row>
    <row r="154" ht="15.75" customHeight="1">
      <c r="A154" s="1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1"/>
      <c r="AE154" s="1"/>
      <c r="AF154" s="1"/>
      <c r="AG154" s="1"/>
    </row>
    <row r="155" ht="15.75" customHeight="1">
      <c r="A155" s="1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1"/>
      <c r="AE155" s="1"/>
      <c r="AF155" s="1"/>
      <c r="AG155" s="1"/>
    </row>
    <row r="156" ht="15.75" customHeight="1">
      <c r="A156" s="1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1"/>
      <c r="AE156" s="1"/>
      <c r="AF156" s="1"/>
      <c r="AG156" s="1"/>
    </row>
    <row r="157" ht="15.75" customHeight="1">
      <c r="A157" s="1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1"/>
      <c r="AE157" s="1"/>
      <c r="AF157" s="1"/>
      <c r="AG157" s="1"/>
    </row>
    <row r="158" ht="15.75" customHeight="1">
      <c r="A158" s="1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1"/>
      <c r="AE158" s="1"/>
      <c r="AF158" s="1"/>
      <c r="AG158" s="1"/>
    </row>
    <row r="159" ht="15.75" customHeight="1">
      <c r="A159" s="1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1"/>
      <c r="AE159" s="1"/>
      <c r="AF159" s="1"/>
      <c r="AG159" s="1"/>
    </row>
    <row r="160" ht="15.75" customHeight="1">
      <c r="A160" s="1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1"/>
      <c r="AE160" s="1"/>
      <c r="AF160" s="1"/>
      <c r="AG160" s="1"/>
    </row>
    <row r="161" ht="15.75" customHeight="1">
      <c r="A161" s="1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1"/>
      <c r="AE161" s="1"/>
      <c r="AF161" s="1"/>
      <c r="AG161" s="1"/>
    </row>
    <row r="162" ht="15.75" customHeight="1">
      <c r="A162" s="1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1"/>
      <c r="AE162" s="1"/>
      <c r="AF162" s="1"/>
      <c r="AG162" s="1"/>
    </row>
    <row r="163" ht="15.75" customHeight="1">
      <c r="A163" s="1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1"/>
      <c r="AE163" s="1"/>
      <c r="AF163" s="1"/>
      <c r="AG163" s="1"/>
    </row>
    <row r="164" ht="15.75" customHeight="1">
      <c r="A164" s="1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1"/>
      <c r="AE164" s="1"/>
      <c r="AF164" s="1"/>
      <c r="AG164" s="1"/>
    </row>
    <row r="165" ht="15.75" customHeight="1">
      <c r="A165" s="1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1"/>
      <c r="AE165" s="1"/>
      <c r="AF165" s="1"/>
      <c r="AG165" s="1"/>
    </row>
    <row r="166" ht="15.75" customHeight="1">
      <c r="A166" s="1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1"/>
      <c r="AE166" s="1"/>
      <c r="AF166" s="1"/>
      <c r="AG166" s="1"/>
    </row>
    <row r="167" ht="15.75" customHeight="1">
      <c r="A167" s="1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1"/>
      <c r="AE167" s="1"/>
      <c r="AF167" s="1"/>
      <c r="AG167" s="1"/>
    </row>
    <row r="168" ht="15.75" customHeight="1">
      <c r="A168" s="1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1"/>
      <c r="AE168" s="1"/>
      <c r="AF168" s="1"/>
      <c r="AG168" s="1"/>
    </row>
    <row r="169" ht="15.75" customHeight="1">
      <c r="A169" s="1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1"/>
      <c r="AE169" s="1"/>
      <c r="AF169" s="1"/>
      <c r="AG169" s="1"/>
    </row>
    <row r="170" ht="15.75" customHeight="1">
      <c r="A170" s="1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1"/>
      <c r="AE170" s="1"/>
      <c r="AF170" s="1"/>
      <c r="AG170" s="1"/>
    </row>
    <row r="171" ht="15.75" customHeight="1">
      <c r="A171" s="1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1"/>
      <c r="AE171" s="1"/>
      <c r="AF171" s="1"/>
      <c r="AG171" s="1"/>
    </row>
    <row r="172" ht="15.75" customHeight="1">
      <c r="A172" s="1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1"/>
      <c r="AE172" s="1"/>
      <c r="AF172" s="1"/>
      <c r="AG172" s="1"/>
    </row>
    <row r="173" ht="15.75" customHeight="1">
      <c r="A173" s="1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1"/>
      <c r="AE173" s="1"/>
      <c r="AF173" s="1"/>
      <c r="AG173" s="1"/>
    </row>
    <row r="174" ht="15.75" customHeight="1">
      <c r="A174" s="1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1"/>
      <c r="AE174" s="1"/>
      <c r="AF174" s="1"/>
      <c r="AG174" s="1"/>
    </row>
    <row r="175" ht="15.75" customHeight="1">
      <c r="A175" s="1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1"/>
      <c r="AE175" s="1"/>
      <c r="AF175" s="1"/>
      <c r="AG175" s="1"/>
    </row>
    <row r="176" ht="15.75" customHeight="1">
      <c r="A176" s="1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1"/>
      <c r="AE176" s="1"/>
      <c r="AF176" s="1"/>
      <c r="AG176" s="1"/>
    </row>
    <row r="177" ht="15.75" customHeight="1">
      <c r="A177" s="1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1"/>
      <c r="AE177" s="1"/>
      <c r="AF177" s="1"/>
      <c r="AG177" s="1"/>
    </row>
    <row r="178" ht="15.75" customHeight="1">
      <c r="A178" s="1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1"/>
      <c r="AE178" s="1"/>
      <c r="AF178" s="1"/>
      <c r="AG178" s="1"/>
    </row>
    <row r="179" ht="15.75" customHeight="1">
      <c r="A179" s="1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1"/>
      <c r="AE179" s="1"/>
      <c r="AF179" s="1"/>
      <c r="AG179" s="1"/>
    </row>
    <row r="180" ht="15.75" customHeight="1">
      <c r="A180" s="1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1"/>
      <c r="AE180" s="1"/>
      <c r="AF180" s="1"/>
      <c r="AG180" s="1"/>
    </row>
    <row r="181" ht="15.75" customHeight="1">
      <c r="A181" s="1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1"/>
      <c r="AE181" s="1"/>
      <c r="AF181" s="1"/>
      <c r="AG181" s="1"/>
    </row>
    <row r="182" ht="15.75" customHeight="1">
      <c r="A182" s="1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1"/>
      <c r="AE182" s="1"/>
      <c r="AF182" s="1"/>
      <c r="AG182" s="1"/>
    </row>
    <row r="183" ht="15.75" customHeight="1">
      <c r="A183" s="1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1"/>
      <c r="AE183" s="1"/>
      <c r="AF183" s="1"/>
      <c r="AG183" s="1"/>
    </row>
    <row r="184" ht="15.75" customHeight="1">
      <c r="A184" s="1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1"/>
      <c r="AE184" s="1"/>
      <c r="AF184" s="1"/>
      <c r="AG184" s="1"/>
    </row>
    <row r="185" ht="15.75" customHeight="1">
      <c r="A185" s="1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1"/>
      <c r="AE185" s="1"/>
      <c r="AF185" s="1"/>
      <c r="AG185" s="1"/>
    </row>
    <row r="186" ht="15.75" customHeight="1">
      <c r="A186" s="1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1"/>
      <c r="AE186" s="1"/>
      <c r="AF186" s="1"/>
      <c r="AG186" s="1"/>
    </row>
    <row r="187" ht="15.75" customHeight="1">
      <c r="A187" s="1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1"/>
      <c r="AE187" s="1"/>
      <c r="AF187" s="1"/>
      <c r="AG187" s="1"/>
    </row>
    <row r="188" ht="15.75" customHeight="1">
      <c r="A188" s="1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1"/>
      <c r="AE188" s="1"/>
      <c r="AF188" s="1"/>
      <c r="AG188" s="1"/>
    </row>
    <row r="189" ht="15.75" customHeight="1">
      <c r="A189" s="1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1"/>
      <c r="AE189" s="1"/>
      <c r="AF189" s="1"/>
      <c r="AG189" s="1"/>
    </row>
    <row r="190" ht="15.75" customHeight="1">
      <c r="A190" s="1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1"/>
      <c r="AE190" s="1"/>
      <c r="AF190" s="1"/>
      <c r="AG190" s="1"/>
    </row>
    <row r="191" ht="15.75" customHeight="1">
      <c r="A191" s="1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1"/>
      <c r="AE191" s="1"/>
      <c r="AF191" s="1"/>
      <c r="AG191" s="1"/>
    </row>
    <row r="192" ht="15.75" customHeight="1">
      <c r="A192" s="1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1"/>
      <c r="AE192" s="1"/>
      <c r="AF192" s="1"/>
      <c r="AG192" s="1"/>
    </row>
    <row r="193" ht="15.75" customHeight="1">
      <c r="A193" s="1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1"/>
      <c r="AE193" s="1"/>
      <c r="AF193" s="1"/>
      <c r="AG193" s="1"/>
    </row>
    <row r="194" ht="15.75" customHeight="1">
      <c r="A194" s="1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1"/>
      <c r="AE194" s="1"/>
      <c r="AF194" s="1"/>
      <c r="AG194" s="1"/>
    </row>
    <row r="195" ht="15.75" customHeight="1">
      <c r="A195" s="1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1"/>
      <c r="AE195" s="1"/>
      <c r="AF195" s="1"/>
      <c r="AG195" s="1"/>
    </row>
    <row r="196" ht="15.75" customHeight="1">
      <c r="A196" s="1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1"/>
      <c r="AE196" s="1"/>
      <c r="AF196" s="1"/>
      <c r="AG196" s="1"/>
    </row>
    <row r="197" ht="15.75" customHeight="1">
      <c r="A197" s="1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1"/>
      <c r="AE197" s="1"/>
      <c r="AF197" s="1"/>
      <c r="AG197" s="1"/>
    </row>
    <row r="198" ht="15.75" customHeight="1">
      <c r="A198" s="1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1"/>
      <c r="AE198" s="1"/>
      <c r="AF198" s="1"/>
      <c r="AG198" s="1"/>
    </row>
    <row r="199" ht="15.75" customHeight="1">
      <c r="A199" s="1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1"/>
      <c r="AE199" s="1"/>
      <c r="AF199" s="1"/>
      <c r="AG199" s="1"/>
    </row>
    <row r="200" ht="15.75" customHeight="1">
      <c r="A200" s="1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1"/>
      <c r="AE200" s="1"/>
      <c r="AF200" s="1"/>
      <c r="AG200" s="1"/>
    </row>
    <row r="201" ht="15.75" customHeight="1">
      <c r="A201" s="1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1"/>
      <c r="AE201" s="1"/>
      <c r="AF201" s="1"/>
      <c r="AG201" s="1"/>
    </row>
    <row r="202" ht="15.75" customHeight="1">
      <c r="A202" s="1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1"/>
      <c r="AE202" s="1"/>
      <c r="AF202" s="1"/>
      <c r="AG202" s="1"/>
    </row>
    <row r="203" ht="15.75" customHeight="1">
      <c r="A203" s="1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1"/>
      <c r="AE203" s="1"/>
      <c r="AF203" s="1"/>
      <c r="AG203" s="1"/>
    </row>
    <row r="204" ht="15.75" customHeight="1">
      <c r="A204" s="1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1"/>
      <c r="AE204" s="1"/>
      <c r="AF204" s="1"/>
      <c r="AG204" s="1"/>
    </row>
    <row r="205" ht="15.75" customHeight="1">
      <c r="A205" s="1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1"/>
      <c r="AE205" s="1"/>
      <c r="AF205" s="1"/>
      <c r="AG205" s="1"/>
    </row>
    <row r="206" ht="15.75" customHeight="1">
      <c r="A206" s="1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1"/>
      <c r="AE206" s="1"/>
      <c r="AF206" s="1"/>
      <c r="AG206" s="1"/>
    </row>
    <row r="207" ht="15.75" customHeight="1">
      <c r="A207" s="1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1"/>
      <c r="AE207" s="1"/>
      <c r="AF207" s="1"/>
      <c r="AG207" s="1"/>
    </row>
    <row r="208" ht="15.75" customHeight="1">
      <c r="A208" s="1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1"/>
      <c r="AE208" s="1"/>
      <c r="AF208" s="1"/>
      <c r="AG208" s="1"/>
    </row>
    <row r="209" ht="15.75" customHeight="1">
      <c r="A209" s="1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1"/>
      <c r="AE209" s="1"/>
      <c r="AF209" s="1"/>
      <c r="AG209" s="1"/>
    </row>
    <row r="210" ht="15.75" customHeight="1">
      <c r="A210" s="1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1"/>
      <c r="AE210" s="1"/>
      <c r="AF210" s="1"/>
      <c r="AG210" s="1"/>
    </row>
    <row r="211" ht="15.75" customHeight="1">
      <c r="A211" s="1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1"/>
      <c r="AE211" s="1"/>
      <c r="AF211" s="1"/>
      <c r="AG211" s="1"/>
    </row>
    <row r="212" ht="15.75" customHeight="1">
      <c r="A212" s="1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1"/>
      <c r="AE212" s="1"/>
      <c r="AF212" s="1"/>
      <c r="AG212" s="1"/>
    </row>
    <row r="213" ht="15.75" customHeight="1">
      <c r="A213" s="1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1"/>
      <c r="AE213" s="1"/>
      <c r="AF213" s="1"/>
      <c r="AG213" s="1"/>
    </row>
    <row r="214" ht="15.75" customHeight="1">
      <c r="A214" s="1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1"/>
      <c r="AE214" s="1"/>
      <c r="AF214" s="1"/>
      <c r="AG214" s="1"/>
    </row>
    <row r="215" ht="15.75" customHeight="1">
      <c r="A215" s="1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1"/>
      <c r="AE215" s="1"/>
      <c r="AF215" s="1"/>
      <c r="AG215" s="1"/>
    </row>
    <row r="216" ht="15.75" customHeight="1">
      <c r="A216" s="1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1"/>
      <c r="AE216" s="1"/>
      <c r="AF216" s="1"/>
      <c r="AG216" s="1"/>
    </row>
    <row r="217" ht="15.75" customHeight="1">
      <c r="A217" s="1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1"/>
      <c r="AE217" s="1"/>
      <c r="AF217" s="1"/>
      <c r="AG217" s="1"/>
    </row>
    <row r="218" ht="15.75" customHeight="1">
      <c r="A218" s="1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1"/>
      <c r="AE218" s="1"/>
      <c r="AF218" s="1"/>
      <c r="AG218" s="1"/>
    </row>
    <row r="219" ht="15.75" customHeight="1">
      <c r="A219" s="1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1"/>
      <c r="AE219" s="1"/>
      <c r="AF219" s="1"/>
      <c r="AG219" s="1"/>
    </row>
    <row r="220" ht="15.75" customHeight="1">
      <c r="A220" s="1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1"/>
      <c r="AE220" s="1"/>
      <c r="AF220" s="1"/>
      <c r="AG220" s="1"/>
    </row>
    <row r="221" ht="15.75" customHeight="1">
      <c r="A221" s="1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1"/>
      <c r="AE221" s="1"/>
      <c r="AF221" s="1"/>
      <c r="AG221" s="1"/>
    </row>
    <row r="222" ht="15.75" customHeight="1">
      <c r="A222" s="1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1"/>
      <c r="AE222" s="1"/>
      <c r="AF222" s="1"/>
      <c r="AG222" s="1"/>
    </row>
    <row r="223" ht="15.75" customHeight="1">
      <c r="A223" s="1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1"/>
      <c r="AE223" s="1"/>
      <c r="AF223" s="1"/>
      <c r="AG223" s="1"/>
    </row>
    <row r="224" ht="15.75" customHeight="1">
      <c r="A224" s="1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1"/>
      <c r="AE224" s="1"/>
      <c r="AF224" s="1"/>
      <c r="AG224" s="1"/>
    </row>
    <row r="225" ht="15.75" customHeight="1">
      <c r="A225" s="1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1"/>
      <c r="AE225" s="1"/>
      <c r="AF225" s="1"/>
      <c r="AG225" s="1"/>
    </row>
    <row r="226" ht="15.75" customHeight="1">
      <c r="A226" s="1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1"/>
      <c r="AE226" s="1"/>
      <c r="AF226" s="1"/>
      <c r="AG226" s="1"/>
    </row>
    <row r="227" ht="15.75" customHeight="1">
      <c r="A227" s="1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1"/>
      <c r="AE227" s="1"/>
      <c r="AF227" s="1"/>
      <c r="AG227" s="1"/>
    </row>
    <row r="228" ht="15.75" customHeight="1">
      <c r="A228" s="1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1"/>
      <c r="AE228" s="1"/>
      <c r="AF228" s="1"/>
      <c r="AG228" s="1"/>
    </row>
    <row r="229" ht="15.75" customHeight="1">
      <c r="A229" s="1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1"/>
      <c r="AE229" s="1"/>
      <c r="AF229" s="1"/>
      <c r="AG229" s="1"/>
    </row>
    <row r="230" ht="15.75" customHeight="1">
      <c r="A230" s="1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1"/>
      <c r="AE230" s="1"/>
      <c r="AF230" s="1"/>
      <c r="AG230" s="1"/>
    </row>
    <row r="231" ht="15.75" customHeight="1">
      <c r="A231" s="1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1"/>
      <c r="AE231" s="1"/>
      <c r="AF231" s="1"/>
      <c r="AG231" s="1"/>
    </row>
    <row r="232" ht="15.75" customHeight="1">
      <c r="A232" s="1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1"/>
      <c r="AE232" s="1"/>
      <c r="AF232" s="1"/>
      <c r="AG232" s="1"/>
    </row>
    <row r="233" ht="15.75" customHeight="1">
      <c r="A233" s="1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1"/>
      <c r="AE233" s="1"/>
      <c r="AF233" s="1"/>
      <c r="AG233" s="1"/>
    </row>
    <row r="234" ht="15.75" customHeight="1">
      <c r="A234" s="1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1"/>
      <c r="AE234" s="1"/>
      <c r="AF234" s="1"/>
      <c r="AG234" s="1"/>
    </row>
    <row r="235" ht="15.75" customHeight="1">
      <c r="A235" s="1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1"/>
      <c r="AE235" s="1"/>
      <c r="AF235" s="1"/>
      <c r="AG235" s="1"/>
    </row>
    <row r="236" ht="15.75" customHeight="1">
      <c r="A236" s="1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1"/>
      <c r="AE236" s="1"/>
      <c r="AF236" s="1"/>
      <c r="AG236" s="1"/>
    </row>
    <row r="237" ht="15.75" customHeight="1">
      <c r="A237" s="1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1"/>
      <c r="AE237" s="1"/>
      <c r="AF237" s="1"/>
      <c r="AG237" s="1"/>
    </row>
    <row r="238" ht="15.75" customHeight="1">
      <c r="A238" s="1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1"/>
      <c r="AE238" s="1"/>
      <c r="AF238" s="1"/>
      <c r="AG238" s="1"/>
    </row>
    <row r="239" ht="15.75" customHeight="1">
      <c r="A239" s="1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1"/>
      <c r="AE239" s="1"/>
      <c r="AF239" s="1"/>
      <c r="AG239" s="1"/>
    </row>
    <row r="240" ht="15.75" customHeight="1">
      <c r="A240" s="1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1"/>
      <c r="AE240" s="1"/>
      <c r="AF240" s="1"/>
      <c r="AG240" s="1"/>
    </row>
    <row r="241" ht="15.75" customHeight="1">
      <c r="A241" s="1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1"/>
      <c r="AE241" s="1"/>
      <c r="AF241" s="1"/>
      <c r="AG241" s="1"/>
    </row>
    <row r="242" ht="15.75" customHeight="1">
      <c r="A242" s="1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1"/>
      <c r="AE242" s="1"/>
      <c r="AF242" s="1"/>
      <c r="AG242" s="1"/>
    </row>
    <row r="243" ht="15.75" customHeight="1">
      <c r="A243" s="1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1"/>
      <c r="AE243" s="1"/>
      <c r="AF243" s="1"/>
      <c r="AG243" s="1"/>
    </row>
    <row r="244" ht="15.75" customHeight="1">
      <c r="A244" s="1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1"/>
      <c r="AE244" s="1"/>
      <c r="AF244" s="1"/>
      <c r="AG244" s="1"/>
    </row>
    <row r="245" ht="15.75" customHeight="1">
      <c r="A245" s="1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1"/>
      <c r="AE245" s="1"/>
      <c r="AF245" s="1"/>
      <c r="AG245" s="1"/>
    </row>
    <row r="246" ht="15.75" customHeight="1">
      <c r="A246" s="1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1"/>
      <c r="AE246" s="1"/>
      <c r="AF246" s="1"/>
      <c r="AG246" s="1"/>
    </row>
    <row r="247" ht="15.75" customHeight="1">
      <c r="A247" s="1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1"/>
      <c r="AE247" s="1"/>
      <c r="AF247" s="1"/>
      <c r="AG247" s="1"/>
    </row>
    <row r="248" ht="15.75" customHeight="1">
      <c r="A248" s="1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1"/>
      <c r="AE248" s="1"/>
      <c r="AF248" s="1"/>
      <c r="AG248" s="1"/>
    </row>
    <row r="249" ht="15.75" customHeight="1">
      <c r="A249" s="1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1"/>
      <c r="AE249" s="1"/>
      <c r="AF249" s="1"/>
      <c r="AG249" s="1"/>
    </row>
    <row r="250" ht="15.75" customHeight="1">
      <c r="A250" s="1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1"/>
      <c r="AE250" s="1"/>
      <c r="AF250" s="1"/>
      <c r="AG250" s="1"/>
    </row>
    <row r="251" ht="15.75" customHeight="1">
      <c r="A251" s="1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1"/>
      <c r="AE251" s="1"/>
      <c r="AF251" s="1"/>
      <c r="AG251" s="1"/>
    </row>
    <row r="252" ht="15.75" customHeight="1">
      <c r="A252" s="1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1"/>
      <c r="AE252" s="1"/>
      <c r="AF252" s="1"/>
      <c r="AG252" s="1"/>
    </row>
    <row r="253" ht="15.75" customHeight="1">
      <c r="A253" s="1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1"/>
      <c r="AE253" s="1"/>
      <c r="AF253" s="1"/>
      <c r="AG253" s="1"/>
    </row>
    <row r="254" ht="15.75" customHeight="1">
      <c r="A254" s="1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1"/>
      <c r="AE254" s="1"/>
      <c r="AF254" s="1"/>
      <c r="AG254" s="1"/>
    </row>
    <row r="255" ht="15.75" customHeight="1">
      <c r="A255" s="1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1"/>
      <c r="AE255" s="1"/>
      <c r="AF255" s="1"/>
      <c r="AG255" s="1"/>
    </row>
    <row r="256" ht="15.75" customHeight="1">
      <c r="A256" s="1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1"/>
      <c r="AE256" s="1"/>
      <c r="AF256" s="1"/>
      <c r="AG256" s="1"/>
    </row>
    <row r="257" ht="15.75" customHeight="1">
      <c r="A257" s="1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1"/>
      <c r="AE257" s="1"/>
      <c r="AF257" s="1"/>
      <c r="AG257" s="1"/>
    </row>
    <row r="258" ht="15.75" customHeight="1">
      <c r="A258" s="1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1"/>
      <c r="AE258" s="1"/>
      <c r="AF258" s="1"/>
      <c r="AG258" s="1"/>
    </row>
    <row r="259" ht="15.75" customHeight="1">
      <c r="A259" s="1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1"/>
      <c r="AE259" s="1"/>
      <c r="AF259" s="1"/>
      <c r="AG259" s="1"/>
    </row>
    <row r="260" ht="15.75" customHeight="1">
      <c r="A260" s="1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1"/>
      <c r="AE260" s="1"/>
      <c r="AF260" s="1"/>
      <c r="AG260" s="1"/>
    </row>
    <row r="261" ht="15.75" customHeight="1">
      <c r="A261" s="1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1"/>
      <c r="AE261" s="1"/>
      <c r="AF261" s="1"/>
      <c r="AG261" s="1"/>
    </row>
    <row r="262" ht="15.75" customHeight="1">
      <c r="A262" s="1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1"/>
      <c r="AE262" s="1"/>
      <c r="AF262" s="1"/>
      <c r="AG262" s="1"/>
    </row>
    <row r="263" ht="15.75" customHeight="1">
      <c r="A263" s="1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1"/>
      <c r="AE263" s="1"/>
      <c r="AF263" s="1"/>
      <c r="AG263" s="1"/>
    </row>
    <row r="264" ht="15.75" customHeight="1">
      <c r="A264" s="1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1"/>
      <c r="AE264" s="1"/>
      <c r="AF264" s="1"/>
      <c r="AG264" s="1"/>
    </row>
    <row r="265" ht="15.75" customHeight="1">
      <c r="A265" s="1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1"/>
      <c r="AE265" s="1"/>
      <c r="AF265" s="1"/>
      <c r="AG265" s="1"/>
    </row>
    <row r="266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ht="12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ht="12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ht="12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ht="12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ht="12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ht="12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ht="12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ht="12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ht="12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ht="12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ht="12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ht="12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ht="12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ht="12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ht="12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ht="12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ht="12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ht="12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ht="12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ht="12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ht="12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ht="12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ht="12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ht="12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ht="12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ht="12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ht="12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ht="12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ht="12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ht="12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ht="12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ht="12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ht="12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ht="12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ht="12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ht="12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ht="12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ht="12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ht="12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ht="12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ht="12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ht="12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ht="12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ht="12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ht="12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ht="12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ht="12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ht="12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ht="12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ht="12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ht="12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ht="12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ht="12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ht="12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ht="12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ht="12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ht="12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ht="12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ht="12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ht="12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ht="12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ht="12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ht="12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ht="12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ht="12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ht="12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ht="12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ht="12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ht="12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ht="12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ht="12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ht="12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ht="12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ht="12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ht="12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ht="12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ht="12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ht="12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ht="12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ht="12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ht="12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ht="12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ht="12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ht="12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ht="12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ht="12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ht="12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ht="12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ht="12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ht="12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ht="12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ht="12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ht="12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ht="12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ht="12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ht="12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ht="12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ht="12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ht="12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ht="12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ht="12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ht="12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ht="12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ht="12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ht="12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ht="12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ht="12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ht="12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ht="12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ht="12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ht="12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ht="12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ht="12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ht="12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ht="12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ht="12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ht="12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ht="12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ht="12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ht="12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ht="12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ht="12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ht="12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ht="12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ht="12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ht="12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ht="12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ht="12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ht="12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ht="12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ht="12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ht="12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ht="12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ht="12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ht="12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ht="12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ht="12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ht="12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ht="12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ht="12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ht="12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ht="12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ht="12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ht="12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ht="12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ht="12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ht="12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ht="12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ht="12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ht="12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ht="12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ht="12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ht="12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ht="12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ht="12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ht="12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ht="12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ht="12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ht="12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ht="12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ht="12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ht="12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ht="12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ht="12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ht="12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ht="12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ht="12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ht="12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ht="12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ht="12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ht="12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ht="12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ht="12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ht="12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ht="12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ht="12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ht="12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ht="12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ht="12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ht="12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ht="12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ht="12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ht="12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ht="12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ht="12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ht="12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ht="12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ht="12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ht="12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ht="12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ht="12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ht="12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ht="12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ht="12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ht="12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ht="12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ht="12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ht="12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ht="12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ht="12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ht="12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ht="12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ht="12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ht="12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ht="12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ht="12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ht="12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ht="12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ht="12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ht="12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ht="12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ht="12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ht="12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ht="12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ht="12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ht="12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ht="12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ht="12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ht="12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ht="12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ht="12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ht="12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ht="12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ht="12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ht="12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ht="12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ht="12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ht="12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ht="12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ht="12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ht="12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ht="12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ht="12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ht="12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ht="12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ht="12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ht="12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ht="12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ht="12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ht="12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ht="12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ht="12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ht="12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ht="12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ht="12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ht="12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ht="12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ht="12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ht="12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ht="12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ht="12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ht="12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ht="12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ht="12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ht="12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ht="12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ht="12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ht="12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ht="12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ht="12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ht="12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ht="12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ht="12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ht="12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ht="12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ht="12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ht="12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ht="12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ht="12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ht="12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ht="12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ht="12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ht="12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ht="12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ht="12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ht="12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ht="12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ht="12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ht="12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ht="12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ht="12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ht="12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ht="12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ht="12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ht="12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ht="12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ht="12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ht="12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ht="12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ht="12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ht="12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ht="12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ht="12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ht="12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ht="12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ht="12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ht="12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ht="12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ht="12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ht="12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ht="12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ht="12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ht="12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ht="12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ht="12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ht="12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ht="12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ht="12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ht="12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ht="12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ht="12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ht="12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ht="12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ht="12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ht="12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ht="12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ht="12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ht="12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ht="12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ht="12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ht="12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ht="12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ht="12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ht="12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ht="12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ht="12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ht="12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ht="12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ht="12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ht="12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ht="12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ht="12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ht="12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ht="12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ht="12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ht="12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ht="12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ht="12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ht="12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ht="12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ht="12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ht="12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ht="12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ht="12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ht="12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ht="12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ht="12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ht="12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ht="12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ht="12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ht="12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ht="12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ht="12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ht="12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ht="12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ht="12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ht="12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ht="12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ht="12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ht="12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ht="12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ht="12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ht="12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ht="12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ht="12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ht="12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ht="12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ht="12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ht="12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ht="12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ht="12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ht="12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ht="12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ht="12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ht="12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ht="12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ht="12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ht="12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ht="12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ht="12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ht="12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ht="12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ht="12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ht="12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ht="12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ht="12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ht="12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ht="12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ht="12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ht="12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ht="12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ht="12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ht="12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ht="12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ht="12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ht="12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ht="12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ht="12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ht="12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ht="12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ht="12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ht="12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ht="12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ht="12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ht="12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ht="12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ht="12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ht="12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ht="12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ht="12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ht="12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ht="12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ht="12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ht="12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ht="12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ht="12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ht="12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ht="12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ht="12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ht="12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ht="12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ht="12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ht="12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ht="12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ht="12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ht="12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ht="12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ht="12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ht="12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ht="12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ht="12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ht="12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ht="12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ht="12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ht="12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ht="12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ht="12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ht="12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ht="12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ht="12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ht="12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ht="12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ht="12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ht="12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ht="12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ht="12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ht="12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ht="12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ht="12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ht="12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ht="12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ht="12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ht="12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ht="12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ht="12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ht="12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ht="12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ht="12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ht="12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ht="12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ht="12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ht="12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ht="12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ht="12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ht="12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ht="12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ht="12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ht="12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ht="12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ht="12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ht="12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ht="12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ht="12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ht="12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ht="12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ht="12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ht="12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ht="12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ht="12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ht="12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ht="12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ht="12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ht="12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ht="12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ht="12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ht="12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ht="12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ht="12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ht="12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ht="12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ht="12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ht="12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ht="12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ht="12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ht="12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ht="12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ht="12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ht="12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ht="12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ht="12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ht="12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ht="12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ht="12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ht="12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ht="12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ht="12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ht="12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ht="12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ht="12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ht="12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ht="12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ht="12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ht="12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ht="12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ht="12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ht="12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ht="12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ht="12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ht="12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ht="12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ht="12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ht="12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ht="12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ht="12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ht="12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ht="12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ht="12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ht="12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ht="12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ht="12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ht="12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ht="12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ht="12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ht="12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ht="12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ht="12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ht="12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ht="12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ht="12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ht="12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ht="12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ht="12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ht="12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ht="12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ht="12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ht="12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ht="12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ht="12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ht="12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ht="12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ht="12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ht="12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ht="12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ht="12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ht="12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ht="12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ht="12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ht="12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ht="12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ht="12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ht="12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ht="12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ht="12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ht="12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ht="12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ht="12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ht="12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ht="12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ht="12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ht="12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ht="12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ht="12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ht="12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ht="12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ht="12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ht="12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ht="12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ht="12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ht="12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ht="12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ht="12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ht="12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ht="12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ht="12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ht="12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ht="12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ht="12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ht="12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ht="12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ht="12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ht="12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ht="12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ht="12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ht="12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ht="12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ht="12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ht="12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ht="12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ht="12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ht="12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ht="12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ht="12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ht="12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ht="12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ht="12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ht="12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ht="12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ht="12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ht="12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ht="12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ht="12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ht="12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ht="12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ht="12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ht="12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ht="12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ht="12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ht="12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ht="12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ht="12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ht="12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ht="12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ht="12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ht="12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ht="12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ht="12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ht="12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ht="12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ht="12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ht="12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ht="12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ht="12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ht="12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ht="12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ht="12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ht="12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ht="12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ht="12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ht="12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ht="12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</sheetData>
  <mergeCells count="32">
    <mergeCell ref="L8:M8"/>
    <mergeCell ref="N8:O8"/>
    <mergeCell ref="L7:Q7"/>
    <mergeCell ref="P8:Q8"/>
    <mergeCell ref="R8:S8"/>
    <mergeCell ref="T8:U8"/>
    <mergeCell ref="V8:W8"/>
    <mergeCell ref="X8:Y8"/>
    <mergeCell ref="Z8:AA8"/>
    <mergeCell ref="AB8:AC8"/>
    <mergeCell ref="E7:E9"/>
    <mergeCell ref="F7:K7"/>
    <mergeCell ref="R7:W7"/>
    <mergeCell ref="X7:AC7"/>
    <mergeCell ref="F8:G8"/>
    <mergeCell ref="H8:I8"/>
    <mergeCell ref="J8:K8"/>
    <mergeCell ref="A10:A17"/>
    <mergeCell ref="A18:A26"/>
    <mergeCell ref="A27:A34"/>
    <mergeCell ref="A35:A42"/>
    <mergeCell ref="A43:A50"/>
    <mergeCell ref="A51:A55"/>
    <mergeCell ref="A56:A60"/>
    <mergeCell ref="A61:A65"/>
    <mergeCell ref="C2:Q2"/>
    <mergeCell ref="B4:Q4"/>
    <mergeCell ref="B5:Q5"/>
    <mergeCell ref="A7:A9"/>
    <mergeCell ref="B7:B9"/>
    <mergeCell ref="C7:C9"/>
    <mergeCell ref="D7:D9"/>
  </mergeCells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5.0" ySplit="8.0" topLeftCell="F9" activePane="bottomRight" state="frozen"/>
      <selection activeCell="F1" sqref="F1" pane="topRight"/>
      <selection activeCell="A9" sqref="A9" pane="bottomLeft"/>
      <selection activeCell="F9" sqref="F9" pane="bottomRight"/>
    </sheetView>
  </sheetViews>
  <sheetFormatPr customHeight="1" defaultColWidth="12.63" defaultRowHeight="15.0"/>
  <cols>
    <col customWidth="1" min="1" max="1" width="12.63"/>
    <col customWidth="1" min="2" max="2" width="12.25"/>
    <col customWidth="1" min="3" max="3" width="8.38"/>
    <col customWidth="1" min="4" max="4" width="9.63"/>
    <col customWidth="1" min="5" max="5" width="8.38"/>
    <col customWidth="1" min="6" max="6" width="7.13"/>
    <col customWidth="1" min="7" max="7" width="8.13"/>
    <col customWidth="1" min="8" max="8" width="5.38"/>
    <col customWidth="1" min="9" max="9" width="7.38"/>
    <col customWidth="1" min="10" max="12" width="6.38"/>
    <col customWidth="1" min="13" max="13" width="8.0"/>
    <col customWidth="1" min="14" max="14" width="5.88"/>
    <col customWidth="1" min="15" max="15" width="8.38"/>
    <col customWidth="1" min="16" max="16" width="5.63"/>
    <col customWidth="1" min="17" max="17" width="6.63"/>
    <col customWidth="1" min="18" max="18" width="6.38"/>
    <col customWidth="1" min="19" max="19" width="8.25"/>
    <col customWidth="1" min="20" max="20" width="6.38"/>
    <col customWidth="1" min="21" max="21" width="7.38"/>
    <col customWidth="1" min="22" max="22" width="6.38"/>
    <col customWidth="1" min="23" max="23" width="5.75"/>
    <col customWidth="1" min="24" max="24" width="6.38"/>
    <col customWidth="1" min="25" max="25" width="8.63"/>
    <col customWidth="1" min="26" max="26" width="6.13"/>
    <col customWidth="1" min="27" max="27" width="7.63"/>
    <col customWidth="1" min="28" max="28" width="5.38"/>
    <col customWidth="1" min="29" max="29" width="7.13"/>
    <col customWidth="1" min="30" max="30" width="6.25"/>
    <col customWidth="1" min="31" max="31" width="6.63"/>
    <col customWidth="1" min="32" max="32" width="6.38"/>
    <col customWidth="1" min="33" max="33" width="6.75"/>
  </cols>
  <sheetData>
    <row r="1" ht="15.75" customHeight="1">
      <c r="A1" s="1"/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ht="15.75" customHeight="1">
      <c r="A2" s="1"/>
      <c r="B2" s="3"/>
      <c r="C2" s="4" t="s">
        <v>0</v>
      </c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ht="15.75" customHeight="1">
      <c r="A3" s="1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</row>
    <row r="4" ht="30.0" customHeight="1">
      <c r="A4" s="1"/>
      <c r="B4" s="5" t="s">
        <v>1</v>
      </c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</row>
    <row r="5" ht="15.75" customHeight="1">
      <c r="A5" s="1"/>
      <c r="B5" s="6" t="s">
        <v>2</v>
      </c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</row>
    <row r="6" ht="15.75" customHeight="1">
      <c r="A6" s="1"/>
      <c r="B6" s="6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</row>
    <row r="7" ht="15.75" customHeight="1">
      <c r="A7" s="7" t="s">
        <v>3</v>
      </c>
      <c r="B7" s="7" t="s">
        <v>4</v>
      </c>
      <c r="C7" s="7" t="s">
        <v>5</v>
      </c>
      <c r="D7" s="7" t="s">
        <v>6</v>
      </c>
      <c r="E7" s="7" t="s">
        <v>7</v>
      </c>
      <c r="F7" s="8" t="s">
        <v>60</v>
      </c>
      <c r="G7" s="9"/>
      <c r="H7" s="9"/>
      <c r="I7" s="9"/>
      <c r="J7" s="9"/>
      <c r="K7" s="10"/>
      <c r="L7" s="8" t="s">
        <v>61</v>
      </c>
      <c r="M7" s="9"/>
      <c r="N7" s="9"/>
      <c r="O7" s="9"/>
      <c r="P7" s="9"/>
      <c r="Q7" s="10"/>
      <c r="R7" s="8" t="s">
        <v>62</v>
      </c>
      <c r="S7" s="9"/>
      <c r="T7" s="9"/>
      <c r="U7" s="9"/>
      <c r="V7" s="9"/>
      <c r="W7" s="10"/>
      <c r="X7" s="8" t="s">
        <v>63</v>
      </c>
      <c r="Y7" s="9"/>
      <c r="Z7" s="9"/>
      <c r="AA7" s="9"/>
      <c r="AB7" s="9"/>
      <c r="AC7" s="10"/>
      <c r="AD7" s="11"/>
      <c r="AE7" s="11"/>
      <c r="AF7" s="11"/>
      <c r="AG7" s="11"/>
    </row>
    <row r="8" ht="25.5" customHeight="1">
      <c r="A8" s="12"/>
      <c r="B8" s="12"/>
      <c r="C8" s="12"/>
      <c r="D8" s="12"/>
      <c r="E8" s="12"/>
      <c r="F8" s="8" t="s">
        <v>12</v>
      </c>
      <c r="G8" s="10"/>
      <c r="H8" s="8" t="s">
        <v>13</v>
      </c>
      <c r="I8" s="10"/>
      <c r="J8" s="8" t="s">
        <v>14</v>
      </c>
      <c r="K8" s="10"/>
      <c r="L8" s="8" t="s">
        <v>12</v>
      </c>
      <c r="M8" s="10"/>
      <c r="N8" s="8" t="s">
        <v>13</v>
      </c>
      <c r="O8" s="10"/>
      <c r="P8" s="8" t="s">
        <v>14</v>
      </c>
      <c r="Q8" s="10"/>
      <c r="R8" s="8" t="s">
        <v>12</v>
      </c>
      <c r="S8" s="10"/>
      <c r="T8" s="8" t="s">
        <v>13</v>
      </c>
      <c r="U8" s="10"/>
      <c r="V8" s="8" t="s">
        <v>14</v>
      </c>
      <c r="W8" s="10"/>
      <c r="X8" s="8" t="s">
        <v>12</v>
      </c>
      <c r="Y8" s="10"/>
      <c r="Z8" s="8" t="s">
        <v>13</v>
      </c>
      <c r="AA8" s="10"/>
      <c r="AB8" s="8" t="s">
        <v>14</v>
      </c>
      <c r="AC8" s="10"/>
      <c r="AD8" s="11"/>
      <c r="AE8" s="11"/>
      <c r="AF8" s="11"/>
      <c r="AG8" s="11"/>
    </row>
    <row r="9" ht="24.0" customHeight="1">
      <c r="A9" s="13"/>
      <c r="B9" s="13"/>
      <c r="C9" s="13"/>
      <c r="D9" s="13"/>
      <c r="E9" s="13"/>
      <c r="F9" s="14" t="s">
        <v>15</v>
      </c>
      <c r="G9" s="14" t="s">
        <v>16</v>
      </c>
      <c r="H9" s="14" t="s">
        <v>15</v>
      </c>
      <c r="I9" s="14" t="s">
        <v>16</v>
      </c>
      <c r="J9" s="14" t="s">
        <v>15</v>
      </c>
      <c r="K9" s="14" t="s">
        <v>16</v>
      </c>
      <c r="L9" s="14" t="s">
        <v>15</v>
      </c>
      <c r="M9" s="14" t="s">
        <v>16</v>
      </c>
      <c r="N9" s="14" t="s">
        <v>15</v>
      </c>
      <c r="O9" s="14" t="s">
        <v>16</v>
      </c>
      <c r="P9" s="14" t="s">
        <v>15</v>
      </c>
      <c r="Q9" s="14" t="s">
        <v>16</v>
      </c>
      <c r="R9" s="14" t="s">
        <v>15</v>
      </c>
      <c r="S9" s="14" t="s">
        <v>16</v>
      </c>
      <c r="T9" s="14" t="s">
        <v>15</v>
      </c>
      <c r="U9" s="14" t="s">
        <v>16</v>
      </c>
      <c r="V9" s="14" t="s">
        <v>15</v>
      </c>
      <c r="W9" s="14" t="s">
        <v>16</v>
      </c>
      <c r="X9" s="14" t="s">
        <v>15</v>
      </c>
      <c r="Y9" s="14" t="s">
        <v>16</v>
      </c>
      <c r="Z9" s="14" t="s">
        <v>15</v>
      </c>
      <c r="AA9" s="14" t="s">
        <v>16</v>
      </c>
      <c r="AB9" s="14" t="s">
        <v>15</v>
      </c>
      <c r="AC9" s="14" t="s">
        <v>16</v>
      </c>
      <c r="AD9" s="15" t="s">
        <v>64</v>
      </c>
      <c r="AE9" s="15" t="s">
        <v>65</v>
      </c>
      <c r="AF9" s="15" t="s">
        <v>66</v>
      </c>
      <c r="AG9" s="11" t="s">
        <v>67</v>
      </c>
    </row>
    <row r="10" ht="15.75" customHeight="1">
      <c r="A10" s="17" t="s">
        <v>20</v>
      </c>
      <c r="B10" s="18" t="s">
        <v>21</v>
      </c>
      <c r="C10" s="19">
        <f t="shared" ref="C10:F10" si="1">SUM(C15:C17)</f>
        <v>98</v>
      </c>
      <c r="D10" s="19">
        <f t="shared" si="1"/>
        <v>0</v>
      </c>
      <c r="E10" s="19">
        <f t="shared" si="1"/>
        <v>98</v>
      </c>
      <c r="F10" s="19">
        <f t="shared" si="1"/>
        <v>44</v>
      </c>
      <c r="G10" s="20">
        <f t="shared" ref="G10:G11" si="2">F10/E10</f>
        <v>0.4489795918</v>
      </c>
      <c r="H10" s="19">
        <f>SUM(H15:H17)</f>
        <v>54</v>
      </c>
      <c r="I10" s="21">
        <f t="shared" ref="I10:I11" si="3">H10/E10</f>
        <v>0.5510204082</v>
      </c>
      <c r="J10" s="19">
        <f>SUM(J15:J17)</f>
        <v>0</v>
      </c>
      <c r="K10" s="21">
        <f t="shared" ref="K10:K11" si="4">J10/E10</f>
        <v>0</v>
      </c>
      <c r="L10" s="19">
        <f>SUM(L15:L17)</f>
        <v>41</v>
      </c>
      <c r="M10" s="21">
        <f t="shared" ref="M10:M11" si="5">L10/E10</f>
        <v>0.4183673469</v>
      </c>
      <c r="N10" s="19">
        <f>SUM(N15:N17)</f>
        <v>57</v>
      </c>
      <c r="O10" s="21">
        <f t="shared" ref="O10:O11" si="6">N10/E10</f>
        <v>0.5816326531</v>
      </c>
      <c r="P10" s="19">
        <f>SUM(P15:P17)</f>
        <v>0</v>
      </c>
      <c r="Q10" s="21">
        <f t="shared" ref="Q10:Q11" si="7">P10/E10</f>
        <v>0</v>
      </c>
      <c r="R10" s="19">
        <f>SUM(R15:R17)</f>
        <v>41</v>
      </c>
      <c r="S10" s="21">
        <f t="shared" ref="S10:S11" si="8">R10/E10</f>
        <v>0.4183673469</v>
      </c>
      <c r="T10" s="19">
        <f>SUM(T15:T17)</f>
        <v>57</v>
      </c>
      <c r="U10" s="21">
        <f t="shared" ref="U10:U11" si="9">T10/E10</f>
        <v>0.5816326531</v>
      </c>
      <c r="V10" s="19">
        <f>SUM(V15:V17)</f>
        <v>0</v>
      </c>
      <c r="W10" s="21">
        <f t="shared" ref="W10:W11" si="10">V10/E10</f>
        <v>0</v>
      </c>
      <c r="X10" s="19">
        <f>SUM(X15:X17)</f>
        <v>41</v>
      </c>
      <c r="Y10" s="21">
        <f t="shared" ref="Y10:Y11" si="11">X10/E10</f>
        <v>0.4183673469</v>
      </c>
      <c r="Z10" s="19">
        <f>SUM(Z15:Z17)</f>
        <v>57</v>
      </c>
      <c r="AA10" s="21">
        <f t="shared" ref="AA10:AA11" si="12">Z10/E10</f>
        <v>0.5816326531</v>
      </c>
      <c r="AB10" s="19">
        <f>SUM(AB15:AB17)</f>
        <v>0</v>
      </c>
      <c r="AC10" s="21">
        <f t="shared" ref="AC10:AC11" si="13">AB10/E10</f>
        <v>0</v>
      </c>
      <c r="AD10" s="22">
        <f t="shared" ref="AD10:AD55" si="14">SUM(F10,H10,J10)</f>
        <v>98</v>
      </c>
      <c r="AE10" s="22">
        <f t="shared" ref="AE10:AE55" si="15">SUM(L10,N10,P10)</f>
        <v>98</v>
      </c>
      <c r="AF10" s="22">
        <f t="shared" ref="AF10:AF65" si="16">SUM(R10,T10,V10)</f>
        <v>98</v>
      </c>
      <c r="AG10" s="22">
        <f t="shared" ref="AG10:AG65" si="17">SUM(X10,Z10,AB10)</f>
        <v>98</v>
      </c>
    </row>
    <row r="11" ht="15.75" customHeight="1">
      <c r="A11" s="12"/>
      <c r="B11" s="23" t="s">
        <v>22</v>
      </c>
      <c r="C11" s="24">
        <v>127.0</v>
      </c>
      <c r="D11" s="25">
        <v>2.0</v>
      </c>
      <c r="E11" s="25">
        <f>C11-D11</f>
        <v>125</v>
      </c>
      <c r="F11" s="25">
        <v>55.0</v>
      </c>
      <c r="G11" s="26">
        <f t="shared" si="2"/>
        <v>0.44</v>
      </c>
      <c r="H11" s="25">
        <v>70.0</v>
      </c>
      <c r="I11" s="27">
        <f t="shared" si="3"/>
        <v>0.56</v>
      </c>
      <c r="J11" s="25">
        <v>0.0</v>
      </c>
      <c r="K11" s="27">
        <f t="shared" si="4"/>
        <v>0</v>
      </c>
      <c r="L11" s="25">
        <v>45.0</v>
      </c>
      <c r="M11" s="27">
        <f t="shared" si="5"/>
        <v>0.36</v>
      </c>
      <c r="N11" s="25">
        <v>80.0</v>
      </c>
      <c r="O11" s="27">
        <f t="shared" si="6"/>
        <v>0.64</v>
      </c>
      <c r="P11" s="25">
        <v>0.0</v>
      </c>
      <c r="Q11" s="27">
        <f t="shared" si="7"/>
        <v>0</v>
      </c>
      <c r="R11" s="25">
        <v>46.0</v>
      </c>
      <c r="S11" s="27">
        <f t="shared" si="8"/>
        <v>0.368</v>
      </c>
      <c r="T11" s="25">
        <v>79.0</v>
      </c>
      <c r="U11" s="27">
        <f t="shared" si="9"/>
        <v>0.632</v>
      </c>
      <c r="V11" s="25">
        <v>0.0</v>
      </c>
      <c r="W11" s="27">
        <f t="shared" si="10"/>
        <v>0</v>
      </c>
      <c r="X11" s="25">
        <v>47.0</v>
      </c>
      <c r="Y11" s="27">
        <f t="shared" si="11"/>
        <v>0.376</v>
      </c>
      <c r="Z11" s="25">
        <v>78.0</v>
      </c>
      <c r="AA11" s="27">
        <f t="shared" si="12"/>
        <v>0.624</v>
      </c>
      <c r="AB11" s="25">
        <v>0.0</v>
      </c>
      <c r="AC11" s="27">
        <f t="shared" si="13"/>
        <v>0</v>
      </c>
      <c r="AD11" s="22">
        <f t="shared" si="14"/>
        <v>125</v>
      </c>
      <c r="AE11" s="22">
        <f t="shared" si="15"/>
        <v>125</v>
      </c>
      <c r="AF11" s="22">
        <f t="shared" si="16"/>
        <v>125</v>
      </c>
      <c r="AG11" s="22">
        <f t="shared" si="17"/>
        <v>125</v>
      </c>
    </row>
    <row r="12" ht="15.75" customHeight="1">
      <c r="A12" s="12"/>
      <c r="B12" s="23" t="s">
        <v>23</v>
      </c>
      <c r="C12" s="24">
        <f t="shared" ref="C12:AC12" si="18">C10-C11</f>
        <v>-29</v>
      </c>
      <c r="D12" s="24">
        <f t="shared" si="18"/>
        <v>-2</v>
      </c>
      <c r="E12" s="24">
        <f t="shared" si="18"/>
        <v>-27</v>
      </c>
      <c r="F12" s="24">
        <f t="shared" si="18"/>
        <v>-11</v>
      </c>
      <c r="G12" s="28">
        <f t="shared" si="18"/>
        <v>0.008979591837</v>
      </c>
      <c r="H12" s="24">
        <f t="shared" si="18"/>
        <v>-16</v>
      </c>
      <c r="I12" s="28">
        <f t="shared" si="18"/>
        <v>-0.008979591837</v>
      </c>
      <c r="J12" s="24">
        <f t="shared" si="18"/>
        <v>0</v>
      </c>
      <c r="K12" s="28">
        <f t="shared" si="18"/>
        <v>0</v>
      </c>
      <c r="L12" s="24">
        <f t="shared" si="18"/>
        <v>-4</v>
      </c>
      <c r="M12" s="28">
        <f t="shared" si="18"/>
        <v>0.05836734694</v>
      </c>
      <c r="N12" s="24">
        <f t="shared" si="18"/>
        <v>-23</v>
      </c>
      <c r="O12" s="28">
        <f t="shared" si="18"/>
        <v>-0.05836734694</v>
      </c>
      <c r="P12" s="24">
        <f t="shared" si="18"/>
        <v>0</v>
      </c>
      <c r="Q12" s="28">
        <f t="shared" si="18"/>
        <v>0</v>
      </c>
      <c r="R12" s="24">
        <f t="shared" si="18"/>
        <v>-5</v>
      </c>
      <c r="S12" s="28">
        <f t="shared" si="18"/>
        <v>0.05036734694</v>
      </c>
      <c r="T12" s="24">
        <f t="shared" si="18"/>
        <v>-22</v>
      </c>
      <c r="U12" s="28">
        <f t="shared" si="18"/>
        <v>-0.05036734694</v>
      </c>
      <c r="V12" s="24">
        <f t="shared" si="18"/>
        <v>0</v>
      </c>
      <c r="W12" s="28">
        <f t="shared" si="18"/>
        <v>0</v>
      </c>
      <c r="X12" s="24">
        <f t="shared" si="18"/>
        <v>-6</v>
      </c>
      <c r="Y12" s="28">
        <f t="shared" si="18"/>
        <v>0.04236734694</v>
      </c>
      <c r="Z12" s="24">
        <f t="shared" si="18"/>
        <v>-21</v>
      </c>
      <c r="AA12" s="28">
        <f t="shared" si="18"/>
        <v>-0.04236734694</v>
      </c>
      <c r="AB12" s="24">
        <f t="shared" si="18"/>
        <v>0</v>
      </c>
      <c r="AC12" s="28">
        <f t="shared" si="18"/>
        <v>0</v>
      </c>
      <c r="AD12" s="22">
        <f t="shared" si="14"/>
        <v>-27</v>
      </c>
      <c r="AE12" s="22">
        <f t="shared" si="15"/>
        <v>-27</v>
      </c>
      <c r="AF12" s="22">
        <f t="shared" si="16"/>
        <v>-27</v>
      </c>
      <c r="AG12" s="22">
        <f t="shared" si="17"/>
        <v>-27</v>
      </c>
    </row>
    <row r="13" ht="15.75" customHeight="1">
      <c r="A13" s="12"/>
      <c r="B13" s="29" t="s">
        <v>24</v>
      </c>
      <c r="C13" s="30">
        <v>98.0</v>
      </c>
      <c r="D13" s="30">
        <v>0.0</v>
      </c>
      <c r="E13" s="30">
        <v>98.0</v>
      </c>
      <c r="F13" s="30">
        <v>44.0</v>
      </c>
      <c r="G13" s="31">
        <f>F13/E13</f>
        <v>0.4489795918</v>
      </c>
      <c r="H13" s="30">
        <v>54.0</v>
      </c>
      <c r="I13" s="32">
        <f>H13/E13</f>
        <v>0.5510204082</v>
      </c>
      <c r="J13" s="30">
        <v>0.0</v>
      </c>
      <c r="K13" s="32">
        <f>J13/E13</f>
        <v>0</v>
      </c>
      <c r="L13" s="30">
        <v>40.0</v>
      </c>
      <c r="M13" s="32">
        <f>L13/E13</f>
        <v>0.4081632653</v>
      </c>
      <c r="N13" s="30">
        <v>58.0</v>
      </c>
      <c r="O13" s="32">
        <f>N13/E13</f>
        <v>0.5918367347</v>
      </c>
      <c r="P13" s="30">
        <v>0.0</v>
      </c>
      <c r="Q13" s="32">
        <f>P13/E13</f>
        <v>0</v>
      </c>
      <c r="R13" s="30">
        <v>40.0</v>
      </c>
      <c r="S13" s="32">
        <f>R13/E13</f>
        <v>0.4081632653</v>
      </c>
      <c r="T13" s="30">
        <v>58.0</v>
      </c>
      <c r="U13" s="32">
        <f>T13/E13</f>
        <v>0.5918367347</v>
      </c>
      <c r="V13" s="30">
        <v>0.0</v>
      </c>
      <c r="W13" s="32">
        <f>V13/E13</f>
        <v>0</v>
      </c>
      <c r="X13" s="33">
        <v>41.0</v>
      </c>
      <c r="Y13" s="32">
        <f>X13/E13</f>
        <v>0.4183673469</v>
      </c>
      <c r="Z13" s="33">
        <v>57.0</v>
      </c>
      <c r="AA13" s="32">
        <f>Z13/E13</f>
        <v>0.5816326531</v>
      </c>
      <c r="AB13" s="33">
        <v>0.0</v>
      </c>
      <c r="AC13" s="32">
        <f>AB13/E13</f>
        <v>0</v>
      </c>
      <c r="AD13" s="22">
        <f t="shared" si="14"/>
        <v>98</v>
      </c>
      <c r="AE13" s="22">
        <f t="shared" si="15"/>
        <v>98</v>
      </c>
      <c r="AF13" s="22">
        <f t="shared" si="16"/>
        <v>98</v>
      </c>
      <c r="AG13" s="22">
        <f t="shared" si="17"/>
        <v>98</v>
      </c>
    </row>
    <row r="14" ht="15.75" customHeight="1">
      <c r="A14" s="12"/>
      <c r="B14" s="29" t="s">
        <v>23</v>
      </c>
      <c r="C14" s="30">
        <f t="shared" ref="C14:AC14" si="19">C10-C13</f>
        <v>0</v>
      </c>
      <c r="D14" s="30">
        <f t="shared" si="19"/>
        <v>0</v>
      </c>
      <c r="E14" s="30">
        <f t="shared" si="19"/>
        <v>0</v>
      </c>
      <c r="F14" s="30">
        <f t="shared" si="19"/>
        <v>0</v>
      </c>
      <c r="G14" s="31">
        <f t="shared" si="19"/>
        <v>0</v>
      </c>
      <c r="H14" s="30">
        <f t="shared" si="19"/>
        <v>0</v>
      </c>
      <c r="I14" s="31">
        <f t="shared" si="19"/>
        <v>0</v>
      </c>
      <c r="J14" s="30">
        <f t="shared" si="19"/>
        <v>0</v>
      </c>
      <c r="K14" s="31">
        <f t="shared" si="19"/>
        <v>0</v>
      </c>
      <c r="L14" s="30">
        <f t="shared" si="19"/>
        <v>1</v>
      </c>
      <c r="M14" s="31">
        <f t="shared" si="19"/>
        <v>0.01020408163</v>
      </c>
      <c r="N14" s="30">
        <f t="shared" si="19"/>
        <v>-1</v>
      </c>
      <c r="O14" s="31">
        <f t="shared" si="19"/>
        <v>-0.01020408163</v>
      </c>
      <c r="P14" s="30">
        <f t="shared" si="19"/>
        <v>0</v>
      </c>
      <c r="Q14" s="31">
        <f t="shared" si="19"/>
        <v>0</v>
      </c>
      <c r="R14" s="30">
        <f t="shared" si="19"/>
        <v>1</v>
      </c>
      <c r="S14" s="31">
        <f t="shared" si="19"/>
        <v>0.01020408163</v>
      </c>
      <c r="T14" s="30">
        <f t="shared" si="19"/>
        <v>-1</v>
      </c>
      <c r="U14" s="31">
        <f t="shared" si="19"/>
        <v>-0.01020408163</v>
      </c>
      <c r="V14" s="30">
        <f t="shared" si="19"/>
        <v>0</v>
      </c>
      <c r="W14" s="31">
        <f t="shared" si="19"/>
        <v>0</v>
      </c>
      <c r="X14" s="30">
        <f t="shared" si="19"/>
        <v>0</v>
      </c>
      <c r="Y14" s="31">
        <f t="shared" si="19"/>
        <v>0</v>
      </c>
      <c r="Z14" s="30">
        <f t="shared" si="19"/>
        <v>0</v>
      </c>
      <c r="AA14" s="31">
        <f t="shared" si="19"/>
        <v>0</v>
      </c>
      <c r="AB14" s="30">
        <f t="shared" si="19"/>
        <v>0</v>
      </c>
      <c r="AC14" s="31">
        <f t="shared" si="19"/>
        <v>0</v>
      </c>
      <c r="AD14" s="22">
        <f t="shared" si="14"/>
        <v>0</v>
      </c>
      <c r="AE14" s="22">
        <f t="shared" si="15"/>
        <v>0</v>
      </c>
      <c r="AF14" s="22">
        <f t="shared" si="16"/>
        <v>0</v>
      </c>
      <c r="AG14" s="22">
        <f t="shared" si="17"/>
        <v>0</v>
      </c>
    </row>
    <row r="15" ht="15.75" customHeight="1">
      <c r="A15" s="12"/>
      <c r="B15" s="34" t="s">
        <v>25</v>
      </c>
      <c r="C15" s="67">
        <v>34.0</v>
      </c>
      <c r="D15" s="36">
        <v>0.0</v>
      </c>
      <c r="E15" s="36">
        <f t="shared" ref="E15:E17" si="20">C15-D15</f>
        <v>34</v>
      </c>
      <c r="F15" s="37">
        <v>15.0</v>
      </c>
      <c r="G15" s="38">
        <f t="shared" ref="G15:G19" si="21">F15/E15</f>
        <v>0.4411764706</v>
      </c>
      <c r="H15" s="37">
        <v>19.0</v>
      </c>
      <c r="I15" s="39">
        <f t="shared" ref="I15:I19" si="22">H15/E15</f>
        <v>0.5588235294</v>
      </c>
      <c r="J15" s="37">
        <v>0.0</v>
      </c>
      <c r="K15" s="39">
        <f t="shared" ref="K15:K19" si="23">J15/E15</f>
        <v>0</v>
      </c>
      <c r="L15" s="37">
        <v>15.0</v>
      </c>
      <c r="M15" s="39">
        <f t="shared" ref="M15:M19" si="24">L15/E15</f>
        <v>0.4411764706</v>
      </c>
      <c r="N15" s="37">
        <v>19.0</v>
      </c>
      <c r="O15" s="39">
        <f t="shared" ref="O15:O19" si="25">N15/E15</f>
        <v>0.5588235294</v>
      </c>
      <c r="P15" s="37">
        <v>0.0</v>
      </c>
      <c r="Q15" s="39">
        <f t="shared" ref="Q15:Q19" si="26">P15/E15</f>
        <v>0</v>
      </c>
      <c r="R15" s="37">
        <v>15.0</v>
      </c>
      <c r="S15" s="39">
        <f t="shared" ref="S15:S19" si="27">R15/E15</f>
        <v>0.4411764706</v>
      </c>
      <c r="T15" s="37">
        <v>19.0</v>
      </c>
      <c r="U15" s="39">
        <f t="shared" ref="U15:U19" si="28">T15/E15</f>
        <v>0.5588235294</v>
      </c>
      <c r="V15" s="37">
        <v>0.0</v>
      </c>
      <c r="W15" s="39">
        <f t="shared" ref="W15:W19" si="29">V15/E15</f>
        <v>0</v>
      </c>
      <c r="X15" s="73">
        <v>15.0</v>
      </c>
      <c r="Y15" s="39">
        <f t="shared" ref="Y15:Y19" si="30">X15/E15</f>
        <v>0.4411764706</v>
      </c>
      <c r="Z15" s="73">
        <v>19.0</v>
      </c>
      <c r="AA15" s="39">
        <f t="shared" ref="AA15:AA19" si="31">Z15/E15</f>
        <v>0.5588235294</v>
      </c>
      <c r="AB15" s="73">
        <v>0.0</v>
      </c>
      <c r="AC15" s="39">
        <f t="shared" ref="AC15:AC19" si="32">AB15/E15</f>
        <v>0</v>
      </c>
      <c r="AD15" s="41">
        <f t="shared" si="14"/>
        <v>34</v>
      </c>
      <c r="AE15" s="41">
        <f t="shared" si="15"/>
        <v>34</v>
      </c>
      <c r="AF15" s="22">
        <f t="shared" si="16"/>
        <v>34</v>
      </c>
      <c r="AG15" s="22">
        <f t="shared" si="17"/>
        <v>34</v>
      </c>
    </row>
    <row r="16" ht="15.75" customHeight="1">
      <c r="A16" s="12"/>
      <c r="B16" s="34" t="s">
        <v>26</v>
      </c>
      <c r="C16" s="67">
        <v>32.0</v>
      </c>
      <c r="D16" s="36">
        <v>0.0</v>
      </c>
      <c r="E16" s="36">
        <f t="shared" si="20"/>
        <v>32</v>
      </c>
      <c r="F16" s="37">
        <v>15.0</v>
      </c>
      <c r="G16" s="38">
        <f t="shared" si="21"/>
        <v>0.46875</v>
      </c>
      <c r="H16" s="37">
        <v>17.0</v>
      </c>
      <c r="I16" s="39">
        <f t="shared" si="22"/>
        <v>0.53125</v>
      </c>
      <c r="J16" s="37">
        <v>0.0</v>
      </c>
      <c r="K16" s="39">
        <f t="shared" si="23"/>
        <v>0</v>
      </c>
      <c r="L16" s="37">
        <v>13.0</v>
      </c>
      <c r="M16" s="39">
        <f t="shared" si="24"/>
        <v>0.40625</v>
      </c>
      <c r="N16" s="37">
        <v>19.0</v>
      </c>
      <c r="O16" s="39">
        <f t="shared" si="25"/>
        <v>0.59375</v>
      </c>
      <c r="P16" s="37">
        <v>0.0</v>
      </c>
      <c r="Q16" s="39">
        <f t="shared" si="26"/>
        <v>0</v>
      </c>
      <c r="R16" s="37">
        <v>13.0</v>
      </c>
      <c r="S16" s="39">
        <f t="shared" si="27"/>
        <v>0.40625</v>
      </c>
      <c r="T16" s="37">
        <v>19.0</v>
      </c>
      <c r="U16" s="39">
        <f t="shared" si="28"/>
        <v>0.59375</v>
      </c>
      <c r="V16" s="37">
        <v>0.0</v>
      </c>
      <c r="W16" s="39">
        <f t="shared" si="29"/>
        <v>0</v>
      </c>
      <c r="X16" s="73">
        <v>13.0</v>
      </c>
      <c r="Y16" s="39">
        <f t="shared" si="30"/>
        <v>0.40625</v>
      </c>
      <c r="Z16" s="73">
        <v>19.0</v>
      </c>
      <c r="AA16" s="39">
        <f t="shared" si="31"/>
        <v>0.59375</v>
      </c>
      <c r="AB16" s="73">
        <v>0.0</v>
      </c>
      <c r="AC16" s="39">
        <f t="shared" si="32"/>
        <v>0</v>
      </c>
      <c r="AD16" s="41">
        <f t="shared" si="14"/>
        <v>32</v>
      </c>
      <c r="AE16" s="41">
        <f t="shared" si="15"/>
        <v>32</v>
      </c>
      <c r="AF16" s="22">
        <f t="shared" si="16"/>
        <v>32</v>
      </c>
      <c r="AG16" s="22">
        <f t="shared" si="17"/>
        <v>32</v>
      </c>
    </row>
    <row r="17" ht="15.75" customHeight="1">
      <c r="A17" s="13"/>
      <c r="B17" s="34" t="s">
        <v>27</v>
      </c>
      <c r="C17" s="67">
        <v>32.0</v>
      </c>
      <c r="D17" s="36">
        <v>0.0</v>
      </c>
      <c r="E17" s="36">
        <f t="shared" si="20"/>
        <v>32</v>
      </c>
      <c r="F17" s="37">
        <v>14.0</v>
      </c>
      <c r="G17" s="38">
        <f t="shared" si="21"/>
        <v>0.4375</v>
      </c>
      <c r="H17" s="37">
        <v>18.0</v>
      </c>
      <c r="I17" s="39">
        <f t="shared" si="22"/>
        <v>0.5625</v>
      </c>
      <c r="J17" s="37">
        <v>0.0</v>
      </c>
      <c r="K17" s="39">
        <f t="shared" si="23"/>
        <v>0</v>
      </c>
      <c r="L17" s="37">
        <v>13.0</v>
      </c>
      <c r="M17" s="39">
        <f t="shared" si="24"/>
        <v>0.40625</v>
      </c>
      <c r="N17" s="37">
        <v>19.0</v>
      </c>
      <c r="O17" s="39">
        <f t="shared" si="25"/>
        <v>0.59375</v>
      </c>
      <c r="P17" s="37">
        <v>0.0</v>
      </c>
      <c r="Q17" s="39">
        <f t="shared" si="26"/>
        <v>0</v>
      </c>
      <c r="R17" s="37">
        <v>13.0</v>
      </c>
      <c r="S17" s="39">
        <f t="shared" si="27"/>
        <v>0.40625</v>
      </c>
      <c r="T17" s="37">
        <v>19.0</v>
      </c>
      <c r="U17" s="39">
        <f t="shared" si="28"/>
        <v>0.59375</v>
      </c>
      <c r="V17" s="37">
        <v>0.0</v>
      </c>
      <c r="W17" s="39">
        <f t="shared" si="29"/>
        <v>0</v>
      </c>
      <c r="X17" s="73">
        <v>13.0</v>
      </c>
      <c r="Y17" s="39">
        <f t="shared" si="30"/>
        <v>0.40625</v>
      </c>
      <c r="Z17" s="73">
        <v>19.0</v>
      </c>
      <c r="AA17" s="39">
        <f t="shared" si="31"/>
        <v>0.59375</v>
      </c>
      <c r="AB17" s="73">
        <v>0.0</v>
      </c>
      <c r="AC17" s="39">
        <f t="shared" si="32"/>
        <v>0</v>
      </c>
      <c r="AD17" s="41">
        <f t="shared" si="14"/>
        <v>32</v>
      </c>
      <c r="AE17" s="41">
        <f t="shared" si="15"/>
        <v>32</v>
      </c>
      <c r="AF17" s="22">
        <f t="shared" si="16"/>
        <v>32</v>
      </c>
      <c r="AG17" s="22">
        <f t="shared" si="17"/>
        <v>32</v>
      </c>
    </row>
    <row r="18" ht="15.75" customHeight="1">
      <c r="A18" s="43" t="s">
        <v>28</v>
      </c>
      <c r="B18" s="44" t="s">
        <v>29</v>
      </c>
      <c r="C18" s="45">
        <f t="shared" ref="C18:F18" si="33">SUM(C26+C25+C24+C23)</f>
        <v>123</v>
      </c>
      <c r="D18" s="45">
        <f t="shared" si="33"/>
        <v>2</v>
      </c>
      <c r="E18" s="45">
        <f t="shared" si="33"/>
        <v>121</v>
      </c>
      <c r="F18" s="46">
        <f t="shared" si="33"/>
        <v>54</v>
      </c>
      <c r="G18" s="20">
        <f t="shared" si="21"/>
        <v>0.4462809917</v>
      </c>
      <c r="H18" s="46">
        <f>SUM(H26+H25+H24+H23)</f>
        <v>67</v>
      </c>
      <c r="I18" s="47">
        <f t="shared" si="22"/>
        <v>0.5537190083</v>
      </c>
      <c r="J18" s="46">
        <f>SUM(J26+J25+J24+J23)</f>
        <v>0</v>
      </c>
      <c r="K18" s="47">
        <f t="shared" si="23"/>
        <v>0</v>
      </c>
      <c r="L18" s="46">
        <f>SUM(L26+L25+L24+L23)</f>
        <v>51</v>
      </c>
      <c r="M18" s="47">
        <f t="shared" si="24"/>
        <v>0.4214876033</v>
      </c>
      <c r="N18" s="46">
        <f>SUM(N26+N25+N24+N23)</f>
        <v>70</v>
      </c>
      <c r="O18" s="47">
        <f t="shared" si="25"/>
        <v>0.5785123967</v>
      </c>
      <c r="P18" s="46">
        <f>SUM(P26+P25+P24+P23)</f>
        <v>0</v>
      </c>
      <c r="Q18" s="47">
        <f t="shared" si="26"/>
        <v>0</v>
      </c>
      <c r="R18" s="46">
        <f>SUM(R26+R25+R24+R23)</f>
        <v>51</v>
      </c>
      <c r="S18" s="47">
        <f t="shared" si="27"/>
        <v>0.4214876033</v>
      </c>
      <c r="T18" s="46">
        <f>SUM(T26+T25+T24+T23)</f>
        <v>70</v>
      </c>
      <c r="U18" s="47">
        <f t="shared" si="28"/>
        <v>0.5785123967</v>
      </c>
      <c r="V18" s="46">
        <f>SUM(V26+V25+V24+V23)</f>
        <v>0</v>
      </c>
      <c r="W18" s="47">
        <f t="shared" si="29"/>
        <v>0</v>
      </c>
      <c r="X18" s="46">
        <f>SUM(X26+X25+X24+X23)</f>
        <v>50</v>
      </c>
      <c r="Y18" s="47">
        <f t="shared" si="30"/>
        <v>0.4132231405</v>
      </c>
      <c r="Z18" s="46">
        <f>SUM(Z26+Z25+Z24+Z23)</f>
        <v>71</v>
      </c>
      <c r="AA18" s="47">
        <f t="shared" si="31"/>
        <v>0.5867768595</v>
      </c>
      <c r="AB18" s="46">
        <f>SUM(AB26+AB25+AB24+AB23)</f>
        <v>0</v>
      </c>
      <c r="AC18" s="47">
        <f t="shared" si="32"/>
        <v>0</v>
      </c>
      <c r="AD18" s="22">
        <f t="shared" si="14"/>
        <v>121</v>
      </c>
      <c r="AE18" s="22">
        <f t="shared" si="15"/>
        <v>121</v>
      </c>
      <c r="AF18" s="22">
        <f t="shared" si="16"/>
        <v>121</v>
      </c>
      <c r="AG18" s="22">
        <f t="shared" si="17"/>
        <v>121</v>
      </c>
    </row>
    <row r="19" ht="15.75" customHeight="1">
      <c r="A19" s="12"/>
      <c r="B19" s="23" t="s">
        <v>22</v>
      </c>
      <c r="C19" s="24">
        <v>116.0</v>
      </c>
      <c r="D19" s="25">
        <v>0.0</v>
      </c>
      <c r="E19" s="25">
        <v>116.0</v>
      </c>
      <c r="F19" s="25">
        <v>58.0</v>
      </c>
      <c r="G19" s="26">
        <f t="shared" si="21"/>
        <v>0.5</v>
      </c>
      <c r="H19" s="25">
        <v>58.0</v>
      </c>
      <c r="I19" s="27">
        <f t="shared" si="22"/>
        <v>0.5</v>
      </c>
      <c r="J19" s="25">
        <v>0.0</v>
      </c>
      <c r="K19" s="27">
        <f t="shared" si="23"/>
        <v>0</v>
      </c>
      <c r="L19" s="25">
        <v>53.0</v>
      </c>
      <c r="M19" s="27">
        <f t="shared" si="24"/>
        <v>0.4568965517</v>
      </c>
      <c r="N19" s="25">
        <v>63.0</v>
      </c>
      <c r="O19" s="27">
        <f t="shared" si="25"/>
        <v>0.5431034483</v>
      </c>
      <c r="P19" s="25">
        <v>0.0</v>
      </c>
      <c r="Q19" s="27">
        <f t="shared" si="26"/>
        <v>0</v>
      </c>
      <c r="R19" s="25">
        <v>52.0</v>
      </c>
      <c r="S19" s="27">
        <f t="shared" si="27"/>
        <v>0.4482758621</v>
      </c>
      <c r="T19" s="25">
        <v>64.0</v>
      </c>
      <c r="U19" s="27">
        <f t="shared" si="28"/>
        <v>0.5517241379</v>
      </c>
      <c r="V19" s="25">
        <v>0.0</v>
      </c>
      <c r="W19" s="27">
        <f t="shared" si="29"/>
        <v>0</v>
      </c>
      <c r="X19" s="25">
        <v>57.0</v>
      </c>
      <c r="Y19" s="27">
        <f t="shared" si="30"/>
        <v>0.4913793103</v>
      </c>
      <c r="Z19" s="25">
        <v>59.0</v>
      </c>
      <c r="AA19" s="27">
        <f t="shared" si="31"/>
        <v>0.5086206897</v>
      </c>
      <c r="AB19" s="25">
        <v>0.0</v>
      </c>
      <c r="AC19" s="27">
        <f t="shared" si="32"/>
        <v>0</v>
      </c>
      <c r="AD19" s="22">
        <f t="shared" si="14"/>
        <v>116</v>
      </c>
      <c r="AE19" s="22">
        <f t="shared" si="15"/>
        <v>116</v>
      </c>
      <c r="AF19" s="22">
        <f t="shared" si="16"/>
        <v>116</v>
      </c>
      <c r="AG19" s="22">
        <f t="shared" si="17"/>
        <v>116</v>
      </c>
    </row>
    <row r="20" ht="15.75" customHeight="1">
      <c r="A20" s="12"/>
      <c r="B20" s="23" t="s">
        <v>23</v>
      </c>
      <c r="C20" s="24">
        <f t="shared" ref="C20:AC20" si="34">C18-C19</f>
        <v>7</v>
      </c>
      <c r="D20" s="24">
        <f t="shared" si="34"/>
        <v>2</v>
      </c>
      <c r="E20" s="24">
        <f t="shared" si="34"/>
        <v>5</v>
      </c>
      <c r="F20" s="24">
        <f t="shared" si="34"/>
        <v>-4</v>
      </c>
      <c r="G20" s="28">
        <f t="shared" si="34"/>
        <v>-0.05371900826</v>
      </c>
      <c r="H20" s="24">
        <f t="shared" si="34"/>
        <v>9</v>
      </c>
      <c r="I20" s="28">
        <f t="shared" si="34"/>
        <v>0.05371900826</v>
      </c>
      <c r="J20" s="24">
        <f t="shared" si="34"/>
        <v>0</v>
      </c>
      <c r="K20" s="28">
        <f t="shared" si="34"/>
        <v>0</v>
      </c>
      <c r="L20" s="24">
        <f t="shared" si="34"/>
        <v>-2</v>
      </c>
      <c r="M20" s="28">
        <f t="shared" si="34"/>
        <v>-0.03540894842</v>
      </c>
      <c r="N20" s="24">
        <f t="shared" si="34"/>
        <v>7</v>
      </c>
      <c r="O20" s="28">
        <f t="shared" si="34"/>
        <v>0.03540894842</v>
      </c>
      <c r="P20" s="24">
        <f t="shared" si="34"/>
        <v>0</v>
      </c>
      <c r="Q20" s="28">
        <f t="shared" si="34"/>
        <v>0</v>
      </c>
      <c r="R20" s="24">
        <f t="shared" si="34"/>
        <v>-1</v>
      </c>
      <c r="S20" s="28">
        <f t="shared" si="34"/>
        <v>-0.02678825876</v>
      </c>
      <c r="T20" s="24">
        <f t="shared" si="34"/>
        <v>6</v>
      </c>
      <c r="U20" s="28">
        <f t="shared" si="34"/>
        <v>0.02678825876</v>
      </c>
      <c r="V20" s="24">
        <f t="shared" si="34"/>
        <v>0</v>
      </c>
      <c r="W20" s="28">
        <f t="shared" si="34"/>
        <v>0</v>
      </c>
      <c r="X20" s="24">
        <f t="shared" si="34"/>
        <v>-7</v>
      </c>
      <c r="Y20" s="28">
        <f t="shared" si="34"/>
        <v>-0.07815616985</v>
      </c>
      <c r="Z20" s="24">
        <f t="shared" si="34"/>
        <v>12</v>
      </c>
      <c r="AA20" s="28">
        <f t="shared" si="34"/>
        <v>0.07815616985</v>
      </c>
      <c r="AB20" s="24">
        <f t="shared" si="34"/>
        <v>0</v>
      </c>
      <c r="AC20" s="28">
        <f t="shared" si="34"/>
        <v>0</v>
      </c>
      <c r="AD20" s="22">
        <f t="shared" si="14"/>
        <v>5</v>
      </c>
      <c r="AE20" s="22">
        <f t="shared" si="15"/>
        <v>5</v>
      </c>
      <c r="AF20" s="22">
        <f t="shared" si="16"/>
        <v>5</v>
      </c>
      <c r="AG20" s="22">
        <f t="shared" si="17"/>
        <v>5</v>
      </c>
    </row>
    <row r="21" ht="15.75" customHeight="1">
      <c r="A21" s="12"/>
      <c r="B21" s="29" t="s">
        <v>24</v>
      </c>
      <c r="C21" s="30">
        <v>123.0</v>
      </c>
      <c r="D21" s="30">
        <v>2.0</v>
      </c>
      <c r="E21" s="30">
        <v>121.0</v>
      </c>
      <c r="F21" s="30">
        <v>54.0</v>
      </c>
      <c r="G21" s="31">
        <f>F21/E21</f>
        <v>0.4462809917</v>
      </c>
      <c r="H21" s="30">
        <v>67.0</v>
      </c>
      <c r="I21" s="32">
        <f>H21/E21</f>
        <v>0.5537190083</v>
      </c>
      <c r="J21" s="30">
        <v>0.0</v>
      </c>
      <c r="K21" s="32">
        <f>J21/E21</f>
        <v>0</v>
      </c>
      <c r="L21" s="30">
        <v>49.0</v>
      </c>
      <c r="M21" s="32">
        <f>L21/E21</f>
        <v>0.4049586777</v>
      </c>
      <c r="N21" s="30">
        <v>72.0</v>
      </c>
      <c r="O21" s="32">
        <f>N21/E21</f>
        <v>0.5950413223</v>
      </c>
      <c r="P21" s="30">
        <v>0.0</v>
      </c>
      <c r="Q21" s="32">
        <f>P21/E21</f>
        <v>0</v>
      </c>
      <c r="R21" s="30">
        <v>50.0</v>
      </c>
      <c r="S21" s="32">
        <f>R21/E21</f>
        <v>0.4132231405</v>
      </c>
      <c r="T21" s="30">
        <v>71.0</v>
      </c>
      <c r="U21" s="32">
        <f>T21/E21</f>
        <v>0.5867768595</v>
      </c>
      <c r="V21" s="30">
        <v>0.0</v>
      </c>
      <c r="W21" s="32">
        <f>V21/E21</f>
        <v>0</v>
      </c>
      <c r="X21" s="33">
        <v>49.0</v>
      </c>
      <c r="Y21" s="32">
        <f>X21/E21</f>
        <v>0.4049586777</v>
      </c>
      <c r="Z21" s="33">
        <v>72.0</v>
      </c>
      <c r="AA21" s="32">
        <f>Z21/E21</f>
        <v>0.5950413223</v>
      </c>
      <c r="AB21" s="33">
        <v>0.0</v>
      </c>
      <c r="AC21" s="32">
        <f>AB21/E21</f>
        <v>0</v>
      </c>
      <c r="AD21" s="22">
        <f t="shared" si="14"/>
        <v>121</v>
      </c>
      <c r="AE21" s="22">
        <f t="shared" si="15"/>
        <v>121</v>
      </c>
      <c r="AF21" s="22">
        <f t="shared" si="16"/>
        <v>121</v>
      </c>
      <c r="AG21" s="22">
        <f t="shared" si="17"/>
        <v>121</v>
      </c>
    </row>
    <row r="22" ht="15.75" customHeight="1">
      <c r="A22" s="12"/>
      <c r="B22" s="29" t="s">
        <v>23</v>
      </c>
      <c r="C22" s="30">
        <f t="shared" ref="C22:AC22" si="35">C18-C21</f>
        <v>0</v>
      </c>
      <c r="D22" s="30">
        <f t="shared" si="35"/>
        <v>0</v>
      </c>
      <c r="E22" s="30">
        <f t="shared" si="35"/>
        <v>0</v>
      </c>
      <c r="F22" s="30">
        <f t="shared" si="35"/>
        <v>0</v>
      </c>
      <c r="G22" s="31">
        <f t="shared" si="35"/>
        <v>0</v>
      </c>
      <c r="H22" s="30">
        <f t="shared" si="35"/>
        <v>0</v>
      </c>
      <c r="I22" s="31">
        <f t="shared" si="35"/>
        <v>0</v>
      </c>
      <c r="J22" s="30">
        <f t="shared" si="35"/>
        <v>0</v>
      </c>
      <c r="K22" s="31">
        <f t="shared" si="35"/>
        <v>0</v>
      </c>
      <c r="L22" s="30">
        <f t="shared" si="35"/>
        <v>2</v>
      </c>
      <c r="M22" s="31">
        <f t="shared" si="35"/>
        <v>0.01652892562</v>
      </c>
      <c r="N22" s="30">
        <f t="shared" si="35"/>
        <v>-2</v>
      </c>
      <c r="O22" s="31">
        <f t="shared" si="35"/>
        <v>-0.01652892562</v>
      </c>
      <c r="P22" s="30">
        <f t="shared" si="35"/>
        <v>0</v>
      </c>
      <c r="Q22" s="31">
        <f t="shared" si="35"/>
        <v>0</v>
      </c>
      <c r="R22" s="30">
        <f t="shared" si="35"/>
        <v>1</v>
      </c>
      <c r="S22" s="31">
        <f t="shared" si="35"/>
        <v>0.00826446281</v>
      </c>
      <c r="T22" s="30">
        <f t="shared" si="35"/>
        <v>-1</v>
      </c>
      <c r="U22" s="31">
        <f t="shared" si="35"/>
        <v>-0.00826446281</v>
      </c>
      <c r="V22" s="30">
        <f t="shared" si="35"/>
        <v>0</v>
      </c>
      <c r="W22" s="31">
        <f t="shared" si="35"/>
        <v>0</v>
      </c>
      <c r="X22" s="30">
        <f t="shared" si="35"/>
        <v>1</v>
      </c>
      <c r="Y22" s="31">
        <f t="shared" si="35"/>
        <v>0.00826446281</v>
      </c>
      <c r="Z22" s="30">
        <f t="shared" si="35"/>
        <v>-1</v>
      </c>
      <c r="AA22" s="31">
        <f t="shared" si="35"/>
        <v>-0.00826446281</v>
      </c>
      <c r="AB22" s="30">
        <f t="shared" si="35"/>
        <v>0</v>
      </c>
      <c r="AC22" s="31">
        <f t="shared" si="35"/>
        <v>0</v>
      </c>
      <c r="AD22" s="22">
        <f t="shared" si="14"/>
        <v>0</v>
      </c>
      <c r="AE22" s="22">
        <f t="shared" si="15"/>
        <v>0</v>
      </c>
      <c r="AF22" s="22">
        <f t="shared" si="16"/>
        <v>0</v>
      </c>
      <c r="AG22" s="22">
        <f t="shared" si="17"/>
        <v>0</v>
      </c>
    </row>
    <row r="23" ht="15.75" customHeight="1">
      <c r="A23" s="12"/>
      <c r="B23" s="34" t="s">
        <v>30</v>
      </c>
      <c r="C23" s="48">
        <v>32.0</v>
      </c>
      <c r="D23" s="48">
        <v>0.0</v>
      </c>
      <c r="E23" s="36">
        <f t="shared" ref="E23:E26" si="36">C23-D23</f>
        <v>32</v>
      </c>
      <c r="F23" s="49">
        <v>13.0</v>
      </c>
      <c r="G23" s="38">
        <f t="shared" ref="G23:G28" si="37">F23/E23</f>
        <v>0.40625</v>
      </c>
      <c r="H23" s="49">
        <v>19.0</v>
      </c>
      <c r="I23" s="39">
        <f t="shared" ref="I23:I28" si="38">H23/E23</f>
        <v>0.59375</v>
      </c>
      <c r="J23" s="49">
        <v>0.0</v>
      </c>
      <c r="K23" s="39">
        <f t="shared" ref="K23:K28" si="39">J23/E23</f>
        <v>0</v>
      </c>
      <c r="L23" s="49">
        <v>12.0</v>
      </c>
      <c r="M23" s="39">
        <f t="shared" ref="M23:M28" si="40">L23/E23</f>
        <v>0.375</v>
      </c>
      <c r="N23" s="49">
        <v>20.0</v>
      </c>
      <c r="O23" s="39">
        <f t="shared" ref="O23:O28" si="41">N23/E23</f>
        <v>0.625</v>
      </c>
      <c r="P23" s="49">
        <v>0.0</v>
      </c>
      <c r="Q23" s="39">
        <f t="shared" ref="Q23:Q28" si="42">P23/E23</f>
        <v>0</v>
      </c>
      <c r="R23" s="49">
        <v>13.0</v>
      </c>
      <c r="S23" s="39">
        <f t="shared" ref="S23:S28" si="43">R23/E23</f>
        <v>0.40625</v>
      </c>
      <c r="T23" s="49">
        <v>19.0</v>
      </c>
      <c r="U23" s="39">
        <f t="shared" ref="U23:U28" si="44">T23/E23</f>
        <v>0.59375</v>
      </c>
      <c r="V23" s="49">
        <v>0.0</v>
      </c>
      <c r="W23" s="39">
        <f t="shared" ref="W23:W28" si="45">V23/E23</f>
        <v>0</v>
      </c>
      <c r="X23" s="68">
        <v>12.0</v>
      </c>
      <c r="Y23" s="39">
        <f t="shared" ref="Y23:Y28" si="46">X23/E23</f>
        <v>0.375</v>
      </c>
      <c r="Z23" s="68">
        <v>20.0</v>
      </c>
      <c r="AA23" s="39">
        <f t="shared" ref="AA23:AA28" si="47">Z23/E23</f>
        <v>0.625</v>
      </c>
      <c r="AB23" s="68">
        <v>0.0</v>
      </c>
      <c r="AC23" s="39">
        <f t="shared" ref="AC23:AC28" si="48">AB23/E23</f>
        <v>0</v>
      </c>
      <c r="AD23" s="41">
        <f t="shared" si="14"/>
        <v>32</v>
      </c>
      <c r="AE23" s="41">
        <f t="shared" si="15"/>
        <v>32</v>
      </c>
      <c r="AF23" s="22">
        <f t="shared" si="16"/>
        <v>32</v>
      </c>
      <c r="AG23" s="22">
        <f t="shared" si="17"/>
        <v>32</v>
      </c>
    </row>
    <row r="24" ht="15.75" customHeight="1">
      <c r="A24" s="12"/>
      <c r="B24" s="34" t="s">
        <v>31</v>
      </c>
      <c r="C24" s="48">
        <v>29.0</v>
      </c>
      <c r="D24" s="48">
        <v>0.0</v>
      </c>
      <c r="E24" s="36">
        <f t="shared" si="36"/>
        <v>29</v>
      </c>
      <c r="F24" s="49">
        <v>13.0</v>
      </c>
      <c r="G24" s="38">
        <f t="shared" si="37"/>
        <v>0.4482758621</v>
      </c>
      <c r="H24" s="49">
        <v>16.0</v>
      </c>
      <c r="I24" s="39">
        <f t="shared" si="38"/>
        <v>0.5517241379</v>
      </c>
      <c r="J24" s="49">
        <v>0.0</v>
      </c>
      <c r="K24" s="39">
        <f t="shared" si="39"/>
        <v>0</v>
      </c>
      <c r="L24" s="49">
        <v>12.0</v>
      </c>
      <c r="M24" s="39">
        <f t="shared" si="40"/>
        <v>0.4137931034</v>
      </c>
      <c r="N24" s="49">
        <v>17.0</v>
      </c>
      <c r="O24" s="39">
        <f t="shared" si="41"/>
        <v>0.5862068966</v>
      </c>
      <c r="P24" s="49">
        <v>0.0</v>
      </c>
      <c r="Q24" s="39">
        <f t="shared" si="42"/>
        <v>0</v>
      </c>
      <c r="R24" s="49">
        <v>12.0</v>
      </c>
      <c r="S24" s="39">
        <f t="shared" si="43"/>
        <v>0.4137931034</v>
      </c>
      <c r="T24" s="49">
        <v>17.0</v>
      </c>
      <c r="U24" s="39">
        <f t="shared" si="44"/>
        <v>0.5862068966</v>
      </c>
      <c r="V24" s="49">
        <v>0.0</v>
      </c>
      <c r="W24" s="39">
        <f t="shared" si="45"/>
        <v>0</v>
      </c>
      <c r="X24" s="68">
        <v>12.0</v>
      </c>
      <c r="Y24" s="39">
        <f t="shared" si="46"/>
        <v>0.4137931034</v>
      </c>
      <c r="Z24" s="68">
        <v>17.0</v>
      </c>
      <c r="AA24" s="39">
        <f t="shared" si="47"/>
        <v>0.5862068966</v>
      </c>
      <c r="AB24" s="68">
        <v>0.0</v>
      </c>
      <c r="AC24" s="39">
        <f t="shared" si="48"/>
        <v>0</v>
      </c>
      <c r="AD24" s="41">
        <f t="shared" si="14"/>
        <v>29</v>
      </c>
      <c r="AE24" s="41">
        <f t="shared" si="15"/>
        <v>29</v>
      </c>
      <c r="AF24" s="22">
        <f t="shared" si="16"/>
        <v>29</v>
      </c>
      <c r="AG24" s="22">
        <f t="shared" si="17"/>
        <v>29</v>
      </c>
    </row>
    <row r="25" ht="15.75" customHeight="1">
      <c r="A25" s="12"/>
      <c r="B25" s="34" t="s">
        <v>32</v>
      </c>
      <c r="C25" s="48">
        <v>32.0</v>
      </c>
      <c r="D25" s="48">
        <v>1.0</v>
      </c>
      <c r="E25" s="36">
        <f t="shared" si="36"/>
        <v>31</v>
      </c>
      <c r="F25" s="49">
        <v>14.0</v>
      </c>
      <c r="G25" s="38">
        <f t="shared" si="37"/>
        <v>0.4516129032</v>
      </c>
      <c r="H25" s="49">
        <v>17.0</v>
      </c>
      <c r="I25" s="39">
        <f t="shared" si="38"/>
        <v>0.5483870968</v>
      </c>
      <c r="J25" s="49">
        <v>0.0</v>
      </c>
      <c r="K25" s="39">
        <f t="shared" si="39"/>
        <v>0</v>
      </c>
      <c r="L25" s="49">
        <v>14.0</v>
      </c>
      <c r="M25" s="39">
        <f t="shared" si="40"/>
        <v>0.4516129032</v>
      </c>
      <c r="N25" s="49">
        <v>17.0</v>
      </c>
      <c r="O25" s="39">
        <f t="shared" si="41"/>
        <v>0.5483870968</v>
      </c>
      <c r="P25" s="49">
        <v>0.0</v>
      </c>
      <c r="Q25" s="39">
        <f t="shared" si="42"/>
        <v>0</v>
      </c>
      <c r="R25" s="49">
        <v>14.0</v>
      </c>
      <c r="S25" s="39">
        <f t="shared" si="43"/>
        <v>0.4516129032</v>
      </c>
      <c r="T25" s="49">
        <v>17.0</v>
      </c>
      <c r="U25" s="39">
        <f t="shared" si="44"/>
        <v>0.5483870968</v>
      </c>
      <c r="V25" s="49">
        <v>0.0</v>
      </c>
      <c r="W25" s="39">
        <f t="shared" si="45"/>
        <v>0</v>
      </c>
      <c r="X25" s="68">
        <v>14.0</v>
      </c>
      <c r="Y25" s="39">
        <f t="shared" si="46"/>
        <v>0.4516129032</v>
      </c>
      <c r="Z25" s="68">
        <v>17.0</v>
      </c>
      <c r="AA25" s="39">
        <f t="shared" si="47"/>
        <v>0.5483870968</v>
      </c>
      <c r="AB25" s="68">
        <v>0.0</v>
      </c>
      <c r="AC25" s="39">
        <f t="shared" si="48"/>
        <v>0</v>
      </c>
      <c r="AD25" s="41">
        <f t="shared" si="14"/>
        <v>31</v>
      </c>
      <c r="AE25" s="41">
        <f t="shared" si="15"/>
        <v>31</v>
      </c>
      <c r="AF25" s="22">
        <f t="shared" si="16"/>
        <v>31</v>
      </c>
      <c r="AG25" s="22">
        <f t="shared" si="17"/>
        <v>31</v>
      </c>
    </row>
    <row r="26" ht="15.75" customHeight="1">
      <c r="A26" s="13"/>
      <c r="B26" s="34" t="s">
        <v>33</v>
      </c>
      <c r="C26" s="48">
        <v>30.0</v>
      </c>
      <c r="D26" s="48">
        <v>1.0</v>
      </c>
      <c r="E26" s="36">
        <f t="shared" si="36"/>
        <v>29</v>
      </c>
      <c r="F26" s="49">
        <v>14.0</v>
      </c>
      <c r="G26" s="38">
        <f t="shared" si="37"/>
        <v>0.4827586207</v>
      </c>
      <c r="H26" s="49">
        <v>15.0</v>
      </c>
      <c r="I26" s="39">
        <f t="shared" si="38"/>
        <v>0.5172413793</v>
      </c>
      <c r="J26" s="49">
        <v>0.0</v>
      </c>
      <c r="K26" s="39">
        <f t="shared" si="39"/>
        <v>0</v>
      </c>
      <c r="L26" s="49">
        <v>13.0</v>
      </c>
      <c r="M26" s="39">
        <f t="shared" si="40"/>
        <v>0.4482758621</v>
      </c>
      <c r="N26" s="49">
        <v>16.0</v>
      </c>
      <c r="O26" s="39">
        <f t="shared" si="41"/>
        <v>0.5517241379</v>
      </c>
      <c r="P26" s="49">
        <v>0.0</v>
      </c>
      <c r="Q26" s="39">
        <f t="shared" si="42"/>
        <v>0</v>
      </c>
      <c r="R26" s="49">
        <v>12.0</v>
      </c>
      <c r="S26" s="39">
        <f t="shared" si="43"/>
        <v>0.4137931034</v>
      </c>
      <c r="T26" s="49">
        <v>17.0</v>
      </c>
      <c r="U26" s="39">
        <f t="shared" si="44"/>
        <v>0.5862068966</v>
      </c>
      <c r="V26" s="49">
        <v>0.0</v>
      </c>
      <c r="W26" s="39">
        <f t="shared" si="45"/>
        <v>0</v>
      </c>
      <c r="X26" s="68">
        <v>12.0</v>
      </c>
      <c r="Y26" s="39">
        <f t="shared" si="46"/>
        <v>0.4137931034</v>
      </c>
      <c r="Z26" s="68">
        <v>17.0</v>
      </c>
      <c r="AA26" s="39">
        <f t="shared" si="47"/>
        <v>0.5862068966</v>
      </c>
      <c r="AB26" s="68">
        <v>0.0</v>
      </c>
      <c r="AC26" s="39">
        <f t="shared" si="48"/>
        <v>0</v>
      </c>
      <c r="AD26" s="41">
        <f t="shared" si="14"/>
        <v>29</v>
      </c>
      <c r="AE26" s="41">
        <f t="shared" si="15"/>
        <v>29</v>
      </c>
      <c r="AF26" s="22">
        <f t="shared" si="16"/>
        <v>29</v>
      </c>
      <c r="AG26" s="22">
        <f t="shared" si="17"/>
        <v>29</v>
      </c>
    </row>
    <row r="27" ht="15.75" customHeight="1">
      <c r="A27" s="54" t="s">
        <v>34</v>
      </c>
      <c r="B27" s="44" t="s">
        <v>35</v>
      </c>
      <c r="C27" s="45">
        <f t="shared" ref="C27:F27" si="49">SUM(C32:C34)</f>
        <v>118</v>
      </c>
      <c r="D27" s="45">
        <f t="shared" si="49"/>
        <v>1</v>
      </c>
      <c r="E27" s="45">
        <f t="shared" si="49"/>
        <v>117</v>
      </c>
      <c r="F27" s="46">
        <f t="shared" si="49"/>
        <v>60</v>
      </c>
      <c r="G27" s="20">
        <f t="shared" si="37"/>
        <v>0.5128205128</v>
      </c>
      <c r="H27" s="46">
        <f>SUM(H32:H34)</f>
        <v>57</v>
      </c>
      <c r="I27" s="47">
        <f t="shared" si="38"/>
        <v>0.4871794872</v>
      </c>
      <c r="J27" s="46">
        <f>SUM(J32:J34)</f>
        <v>0</v>
      </c>
      <c r="K27" s="47">
        <f t="shared" si="39"/>
        <v>0</v>
      </c>
      <c r="L27" s="46">
        <f>SUM(L32:L34)</f>
        <v>54</v>
      </c>
      <c r="M27" s="47">
        <f t="shared" si="40"/>
        <v>0.4615384615</v>
      </c>
      <c r="N27" s="46">
        <f>SUM(N32:N34)</f>
        <v>63</v>
      </c>
      <c r="O27" s="47">
        <f t="shared" si="41"/>
        <v>0.5384615385</v>
      </c>
      <c r="P27" s="46">
        <f>SUM(P32:P34)</f>
        <v>0</v>
      </c>
      <c r="Q27" s="47">
        <f t="shared" si="42"/>
        <v>0</v>
      </c>
      <c r="R27" s="46">
        <f>SUM(R32:R34)</f>
        <v>53</v>
      </c>
      <c r="S27" s="47">
        <f t="shared" si="43"/>
        <v>0.452991453</v>
      </c>
      <c r="T27" s="46">
        <f>SUM(T32:T34)</f>
        <v>64</v>
      </c>
      <c r="U27" s="47">
        <f t="shared" si="44"/>
        <v>0.547008547</v>
      </c>
      <c r="V27" s="46">
        <f>SUM(V32:V34)</f>
        <v>0</v>
      </c>
      <c r="W27" s="47">
        <f t="shared" si="45"/>
        <v>0</v>
      </c>
      <c r="X27" s="46">
        <f>SUM(X32:X34)</f>
        <v>60</v>
      </c>
      <c r="Y27" s="47">
        <f t="shared" si="46"/>
        <v>0.5128205128</v>
      </c>
      <c r="Z27" s="46">
        <f>SUM(Z32:Z34)</f>
        <v>57</v>
      </c>
      <c r="AA27" s="47">
        <f t="shared" si="47"/>
        <v>0.4871794872</v>
      </c>
      <c r="AB27" s="46">
        <f>SUM(AB32:AB34)</f>
        <v>0</v>
      </c>
      <c r="AC27" s="47">
        <f t="shared" si="48"/>
        <v>0</v>
      </c>
      <c r="AD27" s="22">
        <f t="shared" si="14"/>
        <v>117</v>
      </c>
      <c r="AE27" s="22">
        <f t="shared" si="15"/>
        <v>117</v>
      </c>
      <c r="AF27" s="22">
        <f t="shared" si="16"/>
        <v>117</v>
      </c>
      <c r="AG27" s="22">
        <f t="shared" si="17"/>
        <v>117</v>
      </c>
    </row>
    <row r="28" ht="15.75" customHeight="1">
      <c r="A28" s="12"/>
      <c r="B28" s="23" t="s">
        <v>22</v>
      </c>
      <c r="C28" s="24">
        <v>107.0</v>
      </c>
      <c r="D28" s="25">
        <v>1.0</v>
      </c>
      <c r="E28" s="25">
        <v>106.0</v>
      </c>
      <c r="F28" s="25">
        <v>46.0</v>
      </c>
      <c r="G28" s="26">
        <f t="shared" si="37"/>
        <v>0.4339622642</v>
      </c>
      <c r="H28" s="25">
        <v>60.0</v>
      </c>
      <c r="I28" s="27">
        <f t="shared" si="38"/>
        <v>0.5660377358</v>
      </c>
      <c r="J28" s="25">
        <v>0.0</v>
      </c>
      <c r="K28" s="27">
        <f t="shared" si="39"/>
        <v>0</v>
      </c>
      <c r="L28" s="25">
        <v>46.0</v>
      </c>
      <c r="M28" s="27">
        <f t="shared" si="40"/>
        <v>0.4339622642</v>
      </c>
      <c r="N28" s="25">
        <v>60.0</v>
      </c>
      <c r="O28" s="27">
        <f t="shared" si="41"/>
        <v>0.5660377358</v>
      </c>
      <c r="P28" s="25">
        <v>0.0</v>
      </c>
      <c r="Q28" s="27">
        <f t="shared" si="42"/>
        <v>0</v>
      </c>
      <c r="R28" s="25">
        <v>46.0</v>
      </c>
      <c r="S28" s="27">
        <f t="shared" si="43"/>
        <v>0.4339622642</v>
      </c>
      <c r="T28" s="25">
        <v>60.0</v>
      </c>
      <c r="U28" s="27">
        <f t="shared" si="44"/>
        <v>0.5660377358</v>
      </c>
      <c r="V28" s="25">
        <v>0.0</v>
      </c>
      <c r="W28" s="27">
        <f t="shared" si="45"/>
        <v>0</v>
      </c>
      <c r="X28" s="25">
        <v>48.0</v>
      </c>
      <c r="Y28" s="27">
        <f t="shared" si="46"/>
        <v>0.4528301887</v>
      </c>
      <c r="Z28" s="25">
        <v>58.0</v>
      </c>
      <c r="AA28" s="27">
        <f t="shared" si="47"/>
        <v>0.5471698113</v>
      </c>
      <c r="AB28" s="25">
        <v>0.0</v>
      </c>
      <c r="AC28" s="27">
        <f t="shared" si="48"/>
        <v>0</v>
      </c>
      <c r="AD28" s="22">
        <f t="shared" si="14"/>
        <v>106</v>
      </c>
      <c r="AE28" s="22">
        <f t="shared" si="15"/>
        <v>106</v>
      </c>
      <c r="AF28" s="22">
        <f t="shared" si="16"/>
        <v>106</v>
      </c>
      <c r="AG28" s="22">
        <f t="shared" si="17"/>
        <v>106</v>
      </c>
    </row>
    <row r="29" ht="15.75" customHeight="1">
      <c r="A29" s="12"/>
      <c r="B29" s="23" t="s">
        <v>23</v>
      </c>
      <c r="C29" s="24">
        <f t="shared" ref="C29:AC29" si="50">C27-C28</f>
        <v>11</v>
      </c>
      <c r="D29" s="24">
        <f t="shared" si="50"/>
        <v>0</v>
      </c>
      <c r="E29" s="24">
        <f t="shared" si="50"/>
        <v>11</v>
      </c>
      <c r="F29" s="24">
        <f t="shared" si="50"/>
        <v>14</v>
      </c>
      <c r="G29" s="28">
        <f t="shared" si="50"/>
        <v>0.07885824867</v>
      </c>
      <c r="H29" s="24">
        <f t="shared" si="50"/>
        <v>-3</v>
      </c>
      <c r="I29" s="28">
        <f t="shared" si="50"/>
        <v>-0.07885824867</v>
      </c>
      <c r="J29" s="24">
        <f t="shared" si="50"/>
        <v>0</v>
      </c>
      <c r="K29" s="28">
        <f t="shared" si="50"/>
        <v>0</v>
      </c>
      <c r="L29" s="24">
        <f t="shared" si="50"/>
        <v>8</v>
      </c>
      <c r="M29" s="28">
        <f t="shared" si="50"/>
        <v>0.02757619739</v>
      </c>
      <c r="N29" s="24">
        <f t="shared" si="50"/>
        <v>3</v>
      </c>
      <c r="O29" s="28">
        <f t="shared" si="50"/>
        <v>-0.02757619739</v>
      </c>
      <c r="P29" s="24">
        <f t="shared" si="50"/>
        <v>0</v>
      </c>
      <c r="Q29" s="28">
        <f t="shared" si="50"/>
        <v>0</v>
      </c>
      <c r="R29" s="24">
        <f t="shared" si="50"/>
        <v>7</v>
      </c>
      <c r="S29" s="28">
        <f t="shared" si="50"/>
        <v>0.01902918884</v>
      </c>
      <c r="T29" s="24">
        <f t="shared" si="50"/>
        <v>4</v>
      </c>
      <c r="U29" s="28">
        <f t="shared" si="50"/>
        <v>-0.01902918884</v>
      </c>
      <c r="V29" s="24">
        <f t="shared" si="50"/>
        <v>0</v>
      </c>
      <c r="W29" s="28">
        <f t="shared" si="50"/>
        <v>0</v>
      </c>
      <c r="X29" s="24">
        <f t="shared" si="50"/>
        <v>12</v>
      </c>
      <c r="Y29" s="28">
        <f t="shared" si="50"/>
        <v>0.05999032414</v>
      </c>
      <c r="Z29" s="24">
        <f t="shared" si="50"/>
        <v>-1</v>
      </c>
      <c r="AA29" s="28">
        <f t="shared" si="50"/>
        <v>-0.05999032414</v>
      </c>
      <c r="AB29" s="24">
        <f t="shared" si="50"/>
        <v>0</v>
      </c>
      <c r="AC29" s="28">
        <f t="shared" si="50"/>
        <v>0</v>
      </c>
      <c r="AD29" s="22">
        <f t="shared" si="14"/>
        <v>11</v>
      </c>
      <c r="AE29" s="22">
        <f t="shared" si="15"/>
        <v>11</v>
      </c>
      <c r="AF29" s="22">
        <f t="shared" si="16"/>
        <v>11</v>
      </c>
      <c r="AG29" s="22">
        <f t="shared" si="17"/>
        <v>11</v>
      </c>
    </row>
    <row r="30" ht="15.75" customHeight="1">
      <c r="A30" s="12"/>
      <c r="B30" s="29" t="s">
        <v>24</v>
      </c>
      <c r="C30" s="30">
        <v>118.0</v>
      </c>
      <c r="D30" s="30">
        <v>0.0</v>
      </c>
      <c r="E30" s="30">
        <v>118.0</v>
      </c>
      <c r="F30" s="30">
        <v>60.0</v>
      </c>
      <c r="G30" s="31">
        <f>F30/E30</f>
        <v>0.5084745763</v>
      </c>
      <c r="H30" s="30">
        <v>58.0</v>
      </c>
      <c r="I30" s="32">
        <f>H30/E30</f>
        <v>0.4915254237</v>
      </c>
      <c r="J30" s="30">
        <v>0.0</v>
      </c>
      <c r="K30" s="32">
        <f>J30/E30</f>
        <v>0</v>
      </c>
      <c r="L30" s="30">
        <v>54.0</v>
      </c>
      <c r="M30" s="32">
        <f>L30/E30</f>
        <v>0.4576271186</v>
      </c>
      <c r="N30" s="30">
        <v>64.0</v>
      </c>
      <c r="O30" s="32">
        <f>N30/E30</f>
        <v>0.5423728814</v>
      </c>
      <c r="P30" s="30">
        <v>0.0</v>
      </c>
      <c r="Q30" s="32">
        <f>P30/E30</f>
        <v>0</v>
      </c>
      <c r="R30" s="30">
        <v>53.0</v>
      </c>
      <c r="S30" s="32">
        <f>R30/E30</f>
        <v>0.4491525424</v>
      </c>
      <c r="T30" s="30">
        <v>65.0</v>
      </c>
      <c r="U30" s="32">
        <f>T30/E30</f>
        <v>0.5508474576</v>
      </c>
      <c r="V30" s="30">
        <v>0.0</v>
      </c>
      <c r="W30" s="32">
        <f>V30/E30</f>
        <v>0</v>
      </c>
      <c r="X30" s="33">
        <v>58.0</v>
      </c>
      <c r="Y30" s="32">
        <f>X30/E30</f>
        <v>0.4915254237</v>
      </c>
      <c r="Z30" s="33">
        <v>60.0</v>
      </c>
      <c r="AA30" s="32">
        <f>Z30/E30</f>
        <v>0.5084745763</v>
      </c>
      <c r="AB30" s="33">
        <v>0.0</v>
      </c>
      <c r="AC30" s="32">
        <f>AB30/E30</f>
        <v>0</v>
      </c>
      <c r="AD30" s="22">
        <f t="shared" si="14"/>
        <v>118</v>
      </c>
      <c r="AE30" s="22">
        <f t="shared" si="15"/>
        <v>118</v>
      </c>
      <c r="AF30" s="22">
        <f t="shared" si="16"/>
        <v>118</v>
      </c>
      <c r="AG30" s="22">
        <f t="shared" si="17"/>
        <v>118</v>
      </c>
    </row>
    <row r="31" ht="15.75" customHeight="1">
      <c r="A31" s="12"/>
      <c r="B31" s="29" t="s">
        <v>23</v>
      </c>
      <c r="C31" s="30">
        <f t="shared" ref="C31:AC31" si="51">C27-C30</f>
        <v>0</v>
      </c>
      <c r="D31" s="30">
        <f t="shared" si="51"/>
        <v>1</v>
      </c>
      <c r="E31" s="30">
        <f t="shared" si="51"/>
        <v>-1</v>
      </c>
      <c r="F31" s="30">
        <f t="shared" si="51"/>
        <v>0</v>
      </c>
      <c r="G31" s="31">
        <f t="shared" si="51"/>
        <v>0.004345936549</v>
      </c>
      <c r="H31" s="30">
        <f t="shared" si="51"/>
        <v>-1</v>
      </c>
      <c r="I31" s="31">
        <f t="shared" si="51"/>
        <v>-0.004345936549</v>
      </c>
      <c r="J31" s="30">
        <f t="shared" si="51"/>
        <v>0</v>
      </c>
      <c r="K31" s="31">
        <f t="shared" si="51"/>
        <v>0</v>
      </c>
      <c r="L31" s="30">
        <f t="shared" si="51"/>
        <v>0</v>
      </c>
      <c r="M31" s="31">
        <f t="shared" si="51"/>
        <v>0.003911342894</v>
      </c>
      <c r="N31" s="30">
        <f t="shared" si="51"/>
        <v>-1</v>
      </c>
      <c r="O31" s="31">
        <f t="shared" si="51"/>
        <v>-0.003911342894</v>
      </c>
      <c r="P31" s="30">
        <f t="shared" si="51"/>
        <v>0</v>
      </c>
      <c r="Q31" s="31">
        <f t="shared" si="51"/>
        <v>0</v>
      </c>
      <c r="R31" s="30">
        <f t="shared" si="51"/>
        <v>0</v>
      </c>
      <c r="S31" s="31">
        <f t="shared" si="51"/>
        <v>0.003838910619</v>
      </c>
      <c r="T31" s="30">
        <f t="shared" si="51"/>
        <v>-1</v>
      </c>
      <c r="U31" s="31">
        <f t="shared" si="51"/>
        <v>-0.003838910619</v>
      </c>
      <c r="V31" s="30">
        <f t="shared" si="51"/>
        <v>0</v>
      </c>
      <c r="W31" s="31">
        <f t="shared" si="51"/>
        <v>0</v>
      </c>
      <c r="X31" s="30">
        <f t="shared" si="51"/>
        <v>2</v>
      </c>
      <c r="Y31" s="31">
        <f t="shared" si="51"/>
        <v>0.02129508909</v>
      </c>
      <c r="Z31" s="30">
        <f t="shared" si="51"/>
        <v>-3</v>
      </c>
      <c r="AA31" s="31">
        <f t="shared" si="51"/>
        <v>-0.02129508909</v>
      </c>
      <c r="AB31" s="30">
        <f t="shared" si="51"/>
        <v>0</v>
      </c>
      <c r="AC31" s="31">
        <f t="shared" si="51"/>
        <v>0</v>
      </c>
      <c r="AD31" s="22">
        <f t="shared" si="14"/>
        <v>-1</v>
      </c>
      <c r="AE31" s="22">
        <f t="shared" si="15"/>
        <v>-1</v>
      </c>
      <c r="AF31" s="22">
        <f t="shared" si="16"/>
        <v>-1</v>
      </c>
      <c r="AG31" s="22">
        <f t="shared" si="17"/>
        <v>-1</v>
      </c>
    </row>
    <row r="32" ht="15.75" customHeight="1">
      <c r="A32" s="12"/>
      <c r="B32" s="34" t="s">
        <v>36</v>
      </c>
      <c r="C32" s="48">
        <v>39.0</v>
      </c>
      <c r="D32" s="48">
        <v>1.0</v>
      </c>
      <c r="E32" s="36">
        <f t="shared" ref="E32:E34" si="52">C32-D32</f>
        <v>38</v>
      </c>
      <c r="F32" s="49">
        <v>38.0</v>
      </c>
      <c r="G32" s="38">
        <f t="shared" ref="G32:G36" si="53">F32/E32</f>
        <v>1</v>
      </c>
      <c r="H32" s="55"/>
      <c r="I32" s="39">
        <f t="shared" ref="I32:I36" si="54">H32/E32</f>
        <v>0</v>
      </c>
      <c r="J32" s="55"/>
      <c r="K32" s="39">
        <f t="shared" ref="K32:K36" si="55">J32/E32</f>
        <v>0</v>
      </c>
      <c r="L32" s="49">
        <v>38.0</v>
      </c>
      <c r="M32" s="39">
        <f t="shared" ref="M32:M36" si="56">L32/E32</f>
        <v>1</v>
      </c>
      <c r="N32" s="55"/>
      <c r="O32" s="39">
        <f t="shared" ref="O32:O36" si="57">N32/E32</f>
        <v>0</v>
      </c>
      <c r="P32" s="55"/>
      <c r="Q32" s="39">
        <f t="shared" ref="Q32:Q36" si="58">P32/E32</f>
        <v>0</v>
      </c>
      <c r="R32" s="49">
        <v>38.0</v>
      </c>
      <c r="S32" s="39">
        <f t="shared" ref="S32:S36" si="59">R32/E32</f>
        <v>1</v>
      </c>
      <c r="T32" s="55"/>
      <c r="U32" s="39">
        <f t="shared" ref="U32:U36" si="60">T32/E32</f>
        <v>0</v>
      </c>
      <c r="V32" s="55"/>
      <c r="W32" s="39">
        <f t="shared" ref="W32:W36" si="61">V32/E32</f>
        <v>0</v>
      </c>
      <c r="X32" s="68">
        <v>38.0</v>
      </c>
      <c r="Y32" s="39">
        <f t="shared" ref="Y32:Y36" si="62">X32/E32</f>
        <v>1</v>
      </c>
      <c r="Z32" s="69"/>
      <c r="AA32" s="39">
        <f t="shared" ref="AA32:AA36" si="63">Z32/E32</f>
        <v>0</v>
      </c>
      <c r="AB32" s="69"/>
      <c r="AC32" s="39">
        <f t="shared" ref="AC32:AC36" si="64">AB32/E32</f>
        <v>0</v>
      </c>
      <c r="AD32" s="41">
        <f t="shared" si="14"/>
        <v>38</v>
      </c>
      <c r="AE32" s="41">
        <f t="shared" si="15"/>
        <v>38</v>
      </c>
      <c r="AF32" s="22">
        <f t="shared" si="16"/>
        <v>38</v>
      </c>
      <c r="AG32" s="22">
        <f t="shared" si="17"/>
        <v>38</v>
      </c>
    </row>
    <row r="33" ht="15.75" customHeight="1">
      <c r="A33" s="12"/>
      <c r="B33" s="34" t="s">
        <v>37</v>
      </c>
      <c r="C33" s="48">
        <v>40.0</v>
      </c>
      <c r="D33" s="48">
        <v>0.0</v>
      </c>
      <c r="E33" s="36">
        <f t="shared" si="52"/>
        <v>40</v>
      </c>
      <c r="F33" s="49">
        <v>12.0</v>
      </c>
      <c r="G33" s="38">
        <f t="shared" si="53"/>
        <v>0.3</v>
      </c>
      <c r="H33" s="49">
        <v>28.0</v>
      </c>
      <c r="I33" s="39">
        <f t="shared" si="54"/>
        <v>0.7</v>
      </c>
      <c r="J33" s="49">
        <v>0.0</v>
      </c>
      <c r="K33" s="39">
        <f t="shared" si="55"/>
        <v>0</v>
      </c>
      <c r="L33" s="49">
        <v>9.0</v>
      </c>
      <c r="M33" s="39">
        <f t="shared" si="56"/>
        <v>0.225</v>
      </c>
      <c r="N33" s="49">
        <v>31.0</v>
      </c>
      <c r="O33" s="39">
        <f t="shared" si="57"/>
        <v>0.775</v>
      </c>
      <c r="P33" s="49">
        <v>0.0</v>
      </c>
      <c r="Q33" s="39">
        <f t="shared" si="58"/>
        <v>0</v>
      </c>
      <c r="R33" s="49">
        <v>8.0</v>
      </c>
      <c r="S33" s="39">
        <f t="shared" si="59"/>
        <v>0.2</v>
      </c>
      <c r="T33" s="49">
        <v>32.0</v>
      </c>
      <c r="U33" s="39">
        <f t="shared" si="60"/>
        <v>0.8</v>
      </c>
      <c r="V33" s="49">
        <v>0.0</v>
      </c>
      <c r="W33" s="39">
        <f t="shared" si="61"/>
        <v>0</v>
      </c>
      <c r="X33" s="68">
        <v>12.0</v>
      </c>
      <c r="Y33" s="39">
        <f t="shared" si="62"/>
        <v>0.3</v>
      </c>
      <c r="Z33" s="68">
        <v>28.0</v>
      </c>
      <c r="AA33" s="39">
        <f t="shared" si="63"/>
        <v>0.7</v>
      </c>
      <c r="AB33" s="68">
        <v>0.0</v>
      </c>
      <c r="AC33" s="39">
        <f t="shared" si="64"/>
        <v>0</v>
      </c>
      <c r="AD33" s="41">
        <f t="shared" si="14"/>
        <v>40</v>
      </c>
      <c r="AE33" s="41">
        <f t="shared" si="15"/>
        <v>40</v>
      </c>
      <c r="AF33" s="22">
        <f t="shared" si="16"/>
        <v>40</v>
      </c>
      <c r="AG33" s="22">
        <f t="shared" si="17"/>
        <v>40</v>
      </c>
    </row>
    <row r="34" ht="15.75" customHeight="1">
      <c r="A34" s="13"/>
      <c r="B34" s="34" t="s">
        <v>38</v>
      </c>
      <c r="C34" s="48">
        <v>39.0</v>
      </c>
      <c r="D34" s="48">
        <v>0.0</v>
      </c>
      <c r="E34" s="36">
        <f t="shared" si="52"/>
        <v>39</v>
      </c>
      <c r="F34" s="49">
        <v>10.0</v>
      </c>
      <c r="G34" s="38">
        <f t="shared" si="53"/>
        <v>0.2564102564</v>
      </c>
      <c r="H34" s="49">
        <v>29.0</v>
      </c>
      <c r="I34" s="39">
        <f t="shared" si="54"/>
        <v>0.7435897436</v>
      </c>
      <c r="J34" s="49">
        <v>0.0</v>
      </c>
      <c r="K34" s="39">
        <f t="shared" si="55"/>
        <v>0</v>
      </c>
      <c r="L34" s="49">
        <v>7.0</v>
      </c>
      <c r="M34" s="39">
        <f t="shared" si="56"/>
        <v>0.1794871795</v>
      </c>
      <c r="N34" s="49">
        <v>32.0</v>
      </c>
      <c r="O34" s="39">
        <f t="shared" si="57"/>
        <v>0.8205128205</v>
      </c>
      <c r="P34" s="49">
        <v>0.0</v>
      </c>
      <c r="Q34" s="39">
        <f t="shared" si="58"/>
        <v>0</v>
      </c>
      <c r="R34" s="49">
        <v>7.0</v>
      </c>
      <c r="S34" s="39">
        <f t="shared" si="59"/>
        <v>0.1794871795</v>
      </c>
      <c r="T34" s="49">
        <v>32.0</v>
      </c>
      <c r="U34" s="39">
        <f t="shared" si="60"/>
        <v>0.8205128205</v>
      </c>
      <c r="V34" s="49">
        <v>0.0</v>
      </c>
      <c r="W34" s="39">
        <f t="shared" si="61"/>
        <v>0</v>
      </c>
      <c r="X34" s="68">
        <v>10.0</v>
      </c>
      <c r="Y34" s="39">
        <f t="shared" si="62"/>
        <v>0.2564102564</v>
      </c>
      <c r="Z34" s="68">
        <v>29.0</v>
      </c>
      <c r="AA34" s="39">
        <f t="shared" si="63"/>
        <v>0.7435897436</v>
      </c>
      <c r="AB34" s="68">
        <v>0.0</v>
      </c>
      <c r="AC34" s="39">
        <f t="shared" si="64"/>
        <v>0</v>
      </c>
      <c r="AD34" s="41">
        <f t="shared" si="14"/>
        <v>39</v>
      </c>
      <c r="AE34" s="41">
        <f t="shared" si="15"/>
        <v>39</v>
      </c>
      <c r="AF34" s="22">
        <f t="shared" si="16"/>
        <v>39</v>
      </c>
      <c r="AG34" s="22">
        <f t="shared" si="17"/>
        <v>39</v>
      </c>
    </row>
    <row r="35" ht="15.75" customHeight="1">
      <c r="A35" s="56" t="s">
        <v>39</v>
      </c>
      <c r="B35" s="44" t="s">
        <v>40</v>
      </c>
      <c r="C35" s="45">
        <f t="shared" ref="C35:F35" si="65">SUM(C40:C42)</f>
        <v>108</v>
      </c>
      <c r="D35" s="45">
        <f t="shared" si="65"/>
        <v>1</v>
      </c>
      <c r="E35" s="45">
        <f t="shared" si="65"/>
        <v>107</v>
      </c>
      <c r="F35" s="46">
        <f t="shared" si="65"/>
        <v>47</v>
      </c>
      <c r="G35" s="20">
        <f t="shared" si="53"/>
        <v>0.4392523364</v>
      </c>
      <c r="H35" s="46">
        <f>SUM(H40:H42)</f>
        <v>60</v>
      </c>
      <c r="I35" s="47">
        <f t="shared" si="54"/>
        <v>0.5607476636</v>
      </c>
      <c r="J35" s="46">
        <f>SUM(J40:J42)</f>
        <v>0</v>
      </c>
      <c r="K35" s="47">
        <f t="shared" si="55"/>
        <v>0</v>
      </c>
      <c r="L35" s="46">
        <f>SUM(L40:L42)</f>
        <v>47</v>
      </c>
      <c r="M35" s="47">
        <f t="shared" si="56"/>
        <v>0.4392523364</v>
      </c>
      <c r="N35" s="46">
        <f>SUM(N40:N42)</f>
        <v>60</v>
      </c>
      <c r="O35" s="47">
        <f t="shared" si="57"/>
        <v>0.5607476636</v>
      </c>
      <c r="P35" s="46">
        <f>SUM(P40:P42)</f>
        <v>0</v>
      </c>
      <c r="Q35" s="47">
        <f t="shared" si="58"/>
        <v>0</v>
      </c>
      <c r="R35" s="46">
        <f>SUM(R40:R42)</f>
        <v>47</v>
      </c>
      <c r="S35" s="47">
        <f t="shared" si="59"/>
        <v>0.4392523364</v>
      </c>
      <c r="T35" s="46">
        <f>SUM(T40:T42)</f>
        <v>60</v>
      </c>
      <c r="U35" s="47">
        <f t="shared" si="60"/>
        <v>0.5607476636</v>
      </c>
      <c r="V35" s="46">
        <f>SUM(V40:V42)</f>
        <v>0</v>
      </c>
      <c r="W35" s="47">
        <f t="shared" si="61"/>
        <v>0</v>
      </c>
      <c r="X35" s="46">
        <f>SUM(X40:X42)</f>
        <v>49</v>
      </c>
      <c r="Y35" s="47">
        <f t="shared" si="62"/>
        <v>0.4579439252</v>
      </c>
      <c r="Z35" s="46">
        <f>SUM(Z40:Z42)</f>
        <v>58</v>
      </c>
      <c r="AA35" s="47">
        <f t="shared" si="63"/>
        <v>0.5420560748</v>
      </c>
      <c r="AB35" s="46">
        <f>SUM(AB40:AB42)</f>
        <v>0</v>
      </c>
      <c r="AC35" s="47">
        <f t="shared" si="64"/>
        <v>0</v>
      </c>
      <c r="AD35" s="22">
        <f t="shared" si="14"/>
        <v>107</v>
      </c>
      <c r="AE35" s="22">
        <f t="shared" si="15"/>
        <v>107</v>
      </c>
      <c r="AF35" s="22">
        <f t="shared" si="16"/>
        <v>107</v>
      </c>
      <c r="AG35" s="22">
        <f t="shared" si="17"/>
        <v>107</v>
      </c>
    </row>
    <row r="36" ht="15.75" customHeight="1">
      <c r="A36" s="12"/>
      <c r="B36" s="23" t="s">
        <v>22</v>
      </c>
      <c r="C36" s="24">
        <v>99.0</v>
      </c>
      <c r="D36" s="25">
        <v>0.0</v>
      </c>
      <c r="E36" s="25">
        <v>99.0</v>
      </c>
      <c r="F36" s="25">
        <v>48.0</v>
      </c>
      <c r="G36" s="26">
        <f t="shared" si="53"/>
        <v>0.4848484848</v>
      </c>
      <c r="H36" s="25">
        <v>51.0</v>
      </c>
      <c r="I36" s="27">
        <f t="shared" si="54"/>
        <v>0.5151515152</v>
      </c>
      <c r="J36" s="25">
        <v>0.0</v>
      </c>
      <c r="K36" s="27">
        <f t="shared" si="55"/>
        <v>0</v>
      </c>
      <c r="L36" s="25">
        <v>49.0</v>
      </c>
      <c r="M36" s="27">
        <f t="shared" si="56"/>
        <v>0.4949494949</v>
      </c>
      <c r="N36" s="25">
        <v>50.0</v>
      </c>
      <c r="O36" s="27">
        <f t="shared" si="57"/>
        <v>0.5050505051</v>
      </c>
      <c r="P36" s="25">
        <v>0.0</v>
      </c>
      <c r="Q36" s="27">
        <f t="shared" si="58"/>
        <v>0</v>
      </c>
      <c r="R36" s="25">
        <v>51.0</v>
      </c>
      <c r="S36" s="27">
        <f t="shared" si="59"/>
        <v>0.5151515152</v>
      </c>
      <c r="T36" s="25">
        <v>48.0</v>
      </c>
      <c r="U36" s="27">
        <f t="shared" si="60"/>
        <v>0.4848484848</v>
      </c>
      <c r="V36" s="25">
        <v>0.0</v>
      </c>
      <c r="W36" s="27">
        <f t="shared" si="61"/>
        <v>0</v>
      </c>
      <c r="X36" s="25">
        <v>52.0</v>
      </c>
      <c r="Y36" s="27">
        <f t="shared" si="62"/>
        <v>0.5252525253</v>
      </c>
      <c r="Z36" s="25">
        <v>47.0</v>
      </c>
      <c r="AA36" s="27">
        <f t="shared" si="63"/>
        <v>0.4747474747</v>
      </c>
      <c r="AB36" s="25">
        <v>0.0</v>
      </c>
      <c r="AC36" s="27">
        <f t="shared" si="64"/>
        <v>0</v>
      </c>
      <c r="AD36" s="22">
        <f t="shared" si="14"/>
        <v>99</v>
      </c>
      <c r="AE36" s="22">
        <f t="shared" si="15"/>
        <v>99</v>
      </c>
      <c r="AF36" s="22">
        <f t="shared" si="16"/>
        <v>99</v>
      </c>
      <c r="AG36" s="22">
        <f t="shared" si="17"/>
        <v>99</v>
      </c>
    </row>
    <row r="37" ht="15.75" customHeight="1">
      <c r="A37" s="12"/>
      <c r="B37" s="23" t="s">
        <v>23</v>
      </c>
      <c r="C37" s="24">
        <f t="shared" ref="C37:AC37" si="66">C35-C36</f>
        <v>9</v>
      </c>
      <c r="D37" s="24">
        <f t="shared" si="66"/>
        <v>1</v>
      </c>
      <c r="E37" s="24">
        <f t="shared" si="66"/>
        <v>8</v>
      </c>
      <c r="F37" s="24">
        <f t="shared" si="66"/>
        <v>-1</v>
      </c>
      <c r="G37" s="28">
        <f t="shared" si="66"/>
        <v>-0.0455961484</v>
      </c>
      <c r="H37" s="24">
        <f t="shared" si="66"/>
        <v>9</v>
      </c>
      <c r="I37" s="28">
        <f t="shared" si="66"/>
        <v>0.0455961484</v>
      </c>
      <c r="J37" s="24">
        <f t="shared" si="66"/>
        <v>0</v>
      </c>
      <c r="K37" s="28">
        <f t="shared" si="66"/>
        <v>0</v>
      </c>
      <c r="L37" s="24">
        <f t="shared" si="66"/>
        <v>-2</v>
      </c>
      <c r="M37" s="28">
        <f t="shared" si="66"/>
        <v>-0.0556971585</v>
      </c>
      <c r="N37" s="24">
        <f t="shared" si="66"/>
        <v>10</v>
      </c>
      <c r="O37" s="28">
        <f t="shared" si="66"/>
        <v>0.0556971585</v>
      </c>
      <c r="P37" s="24">
        <f t="shared" si="66"/>
        <v>0</v>
      </c>
      <c r="Q37" s="28">
        <f t="shared" si="66"/>
        <v>0</v>
      </c>
      <c r="R37" s="24">
        <f t="shared" si="66"/>
        <v>-4</v>
      </c>
      <c r="S37" s="28">
        <f t="shared" si="66"/>
        <v>-0.0758991787</v>
      </c>
      <c r="T37" s="24">
        <f t="shared" si="66"/>
        <v>12</v>
      </c>
      <c r="U37" s="28">
        <f t="shared" si="66"/>
        <v>0.0758991787</v>
      </c>
      <c r="V37" s="24">
        <f t="shared" si="66"/>
        <v>0</v>
      </c>
      <c r="W37" s="28">
        <f t="shared" si="66"/>
        <v>0</v>
      </c>
      <c r="X37" s="24">
        <f t="shared" si="66"/>
        <v>-3</v>
      </c>
      <c r="Y37" s="28">
        <f t="shared" si="66"/>
        <v>-0.06730860002</v>
      </c>
      <c r="Z37" s="24">
        <f t="shared" si="66"/>
        <v>11</v>
      </c>
      <c r="AA37" s="28">
        <f t="shared" si="66"/>
        <v>0.06730860002</v>
      </c>
      <c r="AB37" s="24">
        <f t="shared" si="66"/>
        <v>0</v>
      </c>
      <c r="AC37" s="28">
        <f t="shared" si="66"/>
        <v>0</v>
      </c>
      <c r="AD37" s="22">
        <f t="shared" si="14"/>
        <v>8</v>
      </c>
      <c r="AE37" s="22">
        <f t="shared" si="15"/>
        <v>8</v>
      </c>
      <c r="AF37" s="22">
        <f t="shared" si="16"/>
        <v>8</v>
      </c>
      <c r="AG37" s="22">
        <f t="shared" si="17"/>
        <v>8</v>
      </c>
    </row>
    <row r="38" ht="15.75" customHeight="1">
      <c r="A38" s="12"/>
      <c r="B38" s="29" t="s">
        <v>24</v>
      </c>
      <c r="C38" s="30">
        <v>108.0</v>
      </c>
      <c r="D38" s="30">
        <v>1.0</v>
      </c>
      <c r="E38" s="30">
        <f>C38-D38</f>
        <v>107</v>
      </c>
      <c r="F38" s="30">
        <v>47.0</v>
      </c>
      <c r="G38" s="31">
        <f>F38/E38</f>
        <v>0.4392523364</v>
      </c>
      <c r="H38" s="30">
        <v>60.0</v>
      </c>
      <c r="I38" s="32">
        <f>H38/E38</f>
        <v>0.5607476636</v>
      </c>
      <c r="J38" s="30">
        <v>0.0</v>
      </c>
      <c r="K38" s="32">
        <f>J38/E38</f>
        <v>0</v>
      </c>
      <c r="L38" s="30">
        <v>47.0</v>
      </c>
      <c r="M38" s="32">
        <f>L38/E38</f>
        <v>0.4392523364</v>
      </c>
      <c r="N38" s="30">
        <v>60.0</v>
      </c>
      <c r="O38" s="32">
        <f>N38/E38</f>
        <v>0.5607476636</v>
      </c>
      <c r="P38" s="30">
        <v>0.0</v>
      </c>
      <c r="Q38" s="32">
        <f>P38/E38</f>
        <v>0</v>
      </c>
      <c r="R38" s="30">
        <v>47.0</v>
      </c>
      <c r="S38" s="32">
        <f>R38/E38</f>
        <v>0.4392523364</v>
      </c>
      <c r="T38" s="30">
        <v>60.0</v>
      </c>
      <c r="U38" s="32">
        <f>T38/E38</f>
        <v>0.5607476636</v>
      </c>
      <c r="V38" s="30">
        <v>0.0</v>
      </c>
      <c r="W38" s="32">
        <f>V38/E38</f>
        <v>0</v>
      </c>
      <c r="X38" s="33">
        <v>49.0</v>
      </c>
      <c r="Y38" s="32">
        <f>X38/E38</f>
        <v>0.4579439252</v>
      </c>
      <c r="Z38" s="33">
        <v>58.0</v>
      </c>
      <c r="AA38" s="32">
        <f>Z38/E38</f>
        <v>0.5420560748</v>
      </c>
      <c r="AB38" s="33">
        <v>0.0</v>
      </c>
      <c r="AC38" s="32">
        <f>AB38/E38</f>
        <v>0</v>
      </c>
      <c r="AD38" s="22">
        <f t="shared" si="14"/>
        <v>107</v>
      </c>
      <c r="AE38" s="22">
        <f t="shared" si="15"/>
        <v>107</v>
      </c>
      <c r="AF38" s="22">
        <f t="shared" si="16"/>
        <v>107</v>
      </c>
      <c r="AG38" s="22">
        <f t="shared" si="17"/>
        <v>107</v>
      </c>
    </row>
    <row r="39" ht="15.75" customHeight="1">
      <c r="A39" s="12"/>
      <c r="B39" s="29" t="s">
        <v>23</v>
      </c>
      <c r="C39" s="30">
        <f t="shared" ref="C39:AC39" si="67">C35-C38</f>
        <v>0</v>
      </c>
      <c r="D39" s="30">
        <f t="shared" si="67"/>
        <v>0</v>
      </c>
      <c r="E39" s="30">
        <f t="shared" si="67"/>
        <v>0</v>
      </c>
      <c r="F39" s="30">
        <f t="shared" si="67"/>
        <v>0</v>
      </c>
      <c r="G39" s="31">
        <f t="shared" si="67"/>
        <v>0</v>
      </c>
      <c r="H39" s="30">
        <f t="shared" si="67"/>
        <v>0</v>
      </c>
      <c r="I39" s="31">
        <f t="shared" si="67"/>
        <v>0</v>
      </c>
      <c r="J39" s="30">
        <f t="shared" si="67"/>
        <v>0</v>
      </c>
      <c r="K39" s="31">
        <f t="shared" si="67"/>
        <v>0</v>
      </c>
      <c r="L39" s="30">
        <f t="shared" si="67"/>
        <v>0</v>
      </c>
      <c r="M39" s="31">
        <f t="shared" si="67"/>
        <v>0</v>
      </c>
      <c r="N39" s="30">
        <f t="shared" si="67"/>
        <v>0</v>
      </c>
      <c r="O39" s="31">
        <f t="shared" si="67"/>
        <v>0</v>
      </c>
      <c r="P39" s="30">
        <f t="shared" si="67"/>
        <v>0</v>
      </c>
      <c r="Q39" s="31">
        <f t="shared" si="67"/>
        <v>0</v>
      </c>
      <c r="R39" s="30">
        <f t="shared" si="67"/>
        <v>0</v>
      </c>
      <c r="S39" s="31">
        <f t="shared" si="67"/>
        <v>0</v>
      </c>
      <c r="T39" s="30">
        <f t="shared" si="67"/>
        <v>0</v>
      </c>
      <c r="U39" s="31">
        <f t="shared" si="67"/>
        <v>0</v>
      </c>
      <c r="V39" s="30">
        <f t="shared" si="67"/>
        <v>0</v>
      </c>
      <c r="W39" s="31">
        <f t="shared" si="67"/>
        <v>0</v>
      </c>
      <c r="X39" s="30">
        <f t="shared" si="67"/>
        <v>0</v>
      </c>
      <c r="Y39" s="31">
        <f t="shared" si="67"/>
        <v>0</v>
      </c>
      <c r="Z39" s="30">
        <f t="shared" si="67"/>
        <v>0</v>
      </c>
      <c r="AA39" s="31">
        <f t="shared" si="67"/>
        <v>0</v>
      </c>
      <c r="AB39" s="30">
        <f t="shared" si="67"/>
        <v>0</v>
      </c>
      <c r="AC39" s="31">
        <f t="shared" si="67"/>
        <v>0</v>
      </c>
      <c r="AD39" s="22">
        <f t="shared" si="14"/>
        <v>0</v>
      </c>
      <c r="AE39" s="22">
        <f t="shared" si="15"/>
        <v>0</v>
      </c>
      <c r="AF39" s="22">
        <f t="shared" si="16"/>
        <v>0</v>
      </c>
      <c r="AG39" s="22">
        <f t="shared" si="17"/>
        <v>0</v>
      </c>
    </row>
    <row r="40" ht="15.75" customHeight="1">
      <c r="A40" s="12"/>
      <c r="B40" s="34" t="s">
        <v>41</v>
      </c>
      <c r="C40" s="48">
        <v>37.0</v>
      </c>
      <c r="D40" s="48">
        <v>1.0</v>
      </c>
      <c r="E40" s="36">
        <f t="shared" ref="E40:E42" si="68">C40-D40</f>
        <v>36</v>
      </c>
      <c r="F40" s="49">
        <v>33.0</v>
      </c>
      <c r="G40" s="38">
        <f t="shared" ref="G40:G44" si="69">F40/E40</f>
        <v>0.9166666667</v>
      </c>
      <c r="H40" s="49">
        <v>3.0</v>
      </c>
      <c r="I40" s="39">
        <f t="shared" ref="I40:I44" si="70">H40/E40</f>
        <v>0.08333333333</v>
      </c>
      <c r="J40" s="49">
        <v>0.0</v>
      </c>
      <c r="K40" s="39">
        <f t="shared" ref="K40:K44" si="71">J40/E40</f>
        <v>0</v>
      </c>
      <c r="L40" s="49">
        <v>33.0</v>
      </c>
      <c r="M40" s="39">
        <f t="shared" ref="M40:M44" si="72">L40/E40</f>
        <v>0.9166666667</v>
      </c>
      <c r="N40" s="49">
        <v>3.0</v>
      </c>
      <c r="O40" s="39">
        <f t="shared" ref="O40:O44" si="73">N40/E40</f>
        <v>0.08333333333</v>
      </c>
      <c r="P40" s="49">
        <v>0.0</v>
      </c>
      <c r="Q40" s="39">
        <f t="shared" ref="Q40:Q44" si="74">P40/E40</f>
        <v>0</v>
      </c>
      <c r="R40" s="58">
        <v>33.0</v>
      </c>
      <c r="S40" s="39">
        <f t="shared" ref="S40:S44" si="75">R40/E40</f>
        <v>0.9166666667</v>
      </c>
      <c r="T40" s="58">
        <v>3.0</v>
      </c>
      <c r="U40" s="39">
        <f t="shared" ref="U40:U44" si="76">T40/E40</f>
        <v>0.08333333333</v>
      </c>
      <c r="V40" s="58">
        <v>0.0</v>
      </c>
      <c r="W40" s="39">
        <f t="shared" ref="W40:W44" si="77">V40/E40</f>
        <v>0</v>
      </c>
      <c r="X40" s="49">
        <v>33.0</v>
      </c>
      <c r="Y40" s="39">
        <f t="shared" ref="Y40:Y44" si="78">X40/E40</f>
        <v>0.9166666667</v>
      </c>
      <c r="Z40" s="49">
        <v>3.0</v>
      </c>
      <c r="AA40" s="39">
        <f t="shared" ref="AA40:AA44" si="79">Z40/E40</f>
        <v>0.08333333333</v>
      </c>
      <c r="AB40" s="49">
        <v>0.0</v>
      </c>
      <c r="AC40" s="39">
        <f t="shared" ref="AC40:AC44" si="80">AB40/E40</f>
        <v>0</v>
      </c>
      <c r="AD40" s="41">
        <f t="shared" si="14"/>
        <v>36</v>
      </c>
      <c r="AE40" s="41">
        <f t="shared" si="15"/>
        <v>36</v>
      </c>
      <c r="AF40" s="22">
        <f t="shared" si="16"/>
        <v>36</v>
      </c>
      <c r="AG40" s="22">
        <f t="shared" si="17"/>
        <v>36</v>
      </c>
    </row>
    <row r="41" ht="15.75" customHeight="1">
      <c r="A41" s="12"/>
      <c r="B41" s="34" t="s">
        <v>42</v>
      </c>
      <c r="C41" s="48">
        <v>36.0</v>
      </c>
      <c r="D41" s="48">
        <v>0.0</v>
      </c>
      <c r="E41" s="36">
        <f t="shared" si="68"/>
        <v>36</v>
      </c>
      <c r="F41" s="49">
        <v>7.0</v>
      </c>
      <c r="G41" s="38">
        <f t="shared" si="69"/>
        <v>0.1944444444</v>
      </c>
      <c r="H41" s="49">
        <v>29.0</v>
      </c>
      <c r="I41" s="39">
        <f t="shared" si="70"/>
        <v>0.8055555556</v>
      </c>
      <c r="J41" s="49">
        <v>0.0</v>
      </c>
      <c r="K41" s="39">
        <f t="shared" si="71"/>
        <v>0</v>
      </c>
      <c r="L41" s="49">
        <v>7.0</v>
      </c>
      <c r="M41" s="39">
        <f t="shared" si="72"/>
        <v>0.1944444444</v>
      </c>
      <c r="N41" s="49">
        <v>29.0</v>
      </c>
      <c r="O41" s="39">
        <f t="shared" si="73"/>
        <v>0.8055555556</v>
      </c>
      <c r="P41" s="49">
        <v>0.0</v>
      </c>
      <c r="Q41" s="39">
        <f t="shared" si="74"/>
        <v>0</v>
      </c>
      <c r="R41" s="58">
        <v>7.0</v>
      </c>
      <c r="S41" s="39">
        <f t="shared" si="75"/>
        <v>0.1944444444</v>
      </c>
      <c r="T41" s="58">
        <v>29.0</v>
      </c>
      <c r="U41" s="39">
        <f t="shared" si="76"/>
        <v>0.8055555556</v>
      </c>
      <c r="V41" s="58">
        <v>0.0</v>
      </c>
      <c r="W41" s="39">
        <f t="shared" si="77"/>
        <v>0</v>
      </c>
      <c r="X41" s="49">
        <v>8.0</v>
      </c>
      <c r="Y41" s="39">
        <f t="shared" si="78"/>
        <v>0.2222222222</v>
      </c>
      <c r="Z41" s="49">
        <v>28.0</v>
      </c>
      <c r="AA41" s="39">
        <f t="shared" si="79"/>
        <v>0.7777777778</v>
      </c>
      <c r="AB41" s="49">
        <v>0.0</v>
      </c>
      <c r="AC41" s="39">
        <f t="shared" si="80"/>
        <v>0</v>
      </c>
      <c r="AD41" s="41">
        <f t="shared" si="14"/>
        <v>36</v>
      </c>
      <c r="AE41" s="41">
        <f t="shared" si="15"/>
        <v>36</v>
      </c>
      <c r="AF41" s="22">
        <f t="shared" si="16"/>
        <v>36</v>
      </c>
      <c r="AG41" s="22">
        <f t="shared" si="17"/>
        <v>36</v>
      </c>
    </row>
    <row r="42" ht="15.75" customHeight="1">
      <c r="A42" s="13"/>
      <c r="B42" s="34" t="s">
        <v>43</v>
      </c>
      <c r="C42" s="48">
        <v>35.0</v>
      </c>
      <c r="D42" s="48">
        <v>0.0</v>
      </c>
      <c r="E42" s="36">
        <f t="shared" si="68"/>
        <v>35</v>
      </c>
      <c r="F42" s="49">
        <v>7.0</v>
      </c>
      <c r="G42" s="38">
        <f t="shared" si="69"/>
        <v>0.2</v>
      </c>
      <c r="H42" s="49">
        <v>28.0</v>
      </c>
      <c r="I42" s="39">
        <f t="shared" si="70"/>
        <v>0.8</v>
      </c>
      <c r="J42" s="49">
        <v>0.0</v>
      </c>
      <c r="K42" s="39">
        <f t="shared" si="71"/>
        <v>0</v>
      </c>
      <c r="L42" s="49">
        <v>7.0</v>
      </c>
      <c r="M42" s="39">
        <f t="shared" si="72"/>
        <v>0.2</v>
      </c>
      <c r="N42" s="49">
        <v>28.0</v>
      </c>
      <c r="O42" s="39">
        <f t="shared" si="73"/>
        <v>0.8</v>
      </c>
      <c r="P42" s="49">
        <v>0.0</v>
      </c>
      <c r="Q42" s="39">
        <f t="shared" si="74"/>
        <v>0</v>
      </c>
      <c r="R42" s="58">
        <v>7.0</v>
      </c>
      <c r="S42" s="39">
        <f t="shared" si="75"/>
        <v>0.2</v>
      </c>
      <c r="T42" s="58">
        <v>28.0</v>
      </c>
      <c r="U42" s="39">
        <f t="shared" si="76"/>
        <v>0.8</v>
      </c>
      <c r="V42" s="58">
        <v>0.0</v>
      </c>
      <c r="W42" s="39">
        <f t="shared" si="77"/>
        <v>0</v>
      </c>
      <c r="X42" s="49">
        <v>8.0</v>
      </c>
      <c r="Y42" s="39">
        <f t="shared" si="78"/>
        <v>0.2285714286</v>
      </c>
      <c r="Z42" s="49">
        <v>27.0</v>
      </c>
      <c r="AA42" s="39">
        <f t="shared" si="79"/>
        <v>0.7714285714</v>
      </c>
      <c r="AB42" s="49">
        <v>0.0</v>
      </c>
      <c r="AC42" s="39">
        <f t="shared" si="80"/>
        <v>0</v>
      </c>
      <c r="AD42" s="41">
        <f t="shared" si="14"/>
        <v>35</v>
      </c>
      <c r="AE42" s="41">
        <f t="shared" si="15"/>
        <v>35</v>
      </c>
      <c r="AF42" s="22">
        <f t="shared" si="16"/>
        <v>35</v>
      </c>
      <c r="AG42" s="22">
        <f t="shared" si="17"/>
        <v>35</v>
      </c>
    </row>
    <row r="43" ht="15.75" customHeight="1">
      <c r="A43" s="59" t="s">
        <v>44</v>
      </c>
      <c r="B43" s="44" t="s">
        <v>45</v>
      </c>
      <c r="C43" s="45">
        <f t="shared" ref="C43:F43" si="81">SUM(C48:C50)</f>
        <v>102</v>
      </c>
      <c r="D43" s="45">
        <f t="shared" si="81"/>
        <v>0</v>
      </c>
      <c r="E43" s="45">
        <f t="shared" si="81"/>
        <v>102</v>
      </c>
      <c r="F43" s="46">
        <f t="shared" si="81"/>
        <v>50</v>
      </c>
      <c r="G43" s="20">
        <f t="shared" si="69"/>
        <v>0.4901960784</v>
      </c>
      <c r="H43" s="46">
        <f>SUM(H48:H50)</f>
        <v>52</v>
      </c>
      <c r="I43" s="47">
        <f t="shared" si="70"/>
        <v>0.5098039216</v>
      </c>
      <c r="J43" s="46">
        <f>SUM(J48:J50)</f>
        <v>0</v>
      </c>
      <c r="K43" s="47">
        <f t="shared" si="71"/>
        <v>0</v>
      </c>
      <c r="L43" s="46">
        <f>SUM(L48:L50)</f>
        <v>50</v>
      </c>
      <c r="M43" s="47">
        <f t="shared" si="72"/>
        <v>0.4901960784</v>
      </c>
      <c r="N43" s="46">
        <f>SUM(N48:N50)</f>
        <v>52</v>
      </c>
      <c r="O43" s="47">
        <f t="shared" si="73"/>
        <v>0.5098039216</v>
      </c>
      <c r="P43" s="46">
        <f>SUM(P48:P50)</f>
        <v>0</v>
      </c>
      <c r="Q43" s="47">
        <f t="shared" si="74"/>
        <v>0</v>
      </c>
      <c r="R43" s="46">
        <f>SUM(R48:R50)</f>
        <v>49</v>
      </c>
      <c r="S43" s="47">
        <f t="shared" si="75"/>
        <v>0.4803921569</v>
      </c>
      <c r="T43" s="46">
        <f>SUM(T48:T50)</f>
        <v>53</v>
      </c>
      <c r="U43" s="47">
        <f t="shared" si="76"/>
        <v>0.5196078431</v>
      </c>
      <c r="V43" s="46">
        <f>SUM(V48:V50)</f>
        <v>0</v>
      </c>
      <c r="W43" s="47">
        <f t="shared" si="77"/>
        <v>0</v>
      </c>
      <c r="X43" s="46">
        <f>SUM(X48:X50)</f>
        <v>54</v>
      </c>
      <c r="Y43" s="47">
        <f t="shared" si="78"/>
        <v>0.5294117647</v>
      </c>
      <c r="Z43" s="46">
        <f>SUM(Z48:Z50)</f>
        <v>48</v>
      </c>
      <c r="AA43" s="47">
        <f t="shared" si="79"/>
        <v>0.4705882353</v>
      </c>
      <c r="AB43" s="46">
        <f>SUM(AB48:AB50)</f>
        <v>0</v>
      </c>
      <c r="AC43" s="47">
        <f t="shared" si="80"/>
        <v>0</v>
      </c>
      <c r="AD43" s="22">
        <f t="shared" si="14"/>
        <v>102</v>
      </c>
      <c r="AE43" s="22">
        <f t="shared" si="15"/>
        <v>102</v>
      </c>
      <c r="AF43" s="22">
        <f t="shared" si="16"/>
        <v>102</v>
      </c>
      <c r="AG43" s="22">
        <f t="shared" si="17"/>
        <v>102</v>
      </c>
    </row>
    <row r="44" ht="15.75" customHeight="1">
      <c r="A44" s="12"/>
      <c r="B44" s="23" t="s">
        <v>22</v>
      </c>
      <c r="C44" s="24">
        <v>125.0</v>
      </c>
      <c r="D44" s="25">
        <v>1.0</v>
      </c>
      <c r="E44" s="25">
        <v>124.0</v>
      </c>
      <c r="F44" s="25">
        <v>61.0</v>
      </c>
      <c r="G44" s="26">
        <f t="shared" si="69"/>
        <v>0.4919354839</v>
      </c>
      <c r="H44" s="25">
        <v>63.0</v>
      </c>
      <c r="I44" s="27">
        <f t="shared" si="70"/>
        <v>0.5080645161</v>
      </c>
      <c r="J44" s="25">
        <v>0.0</v>
      </c>
      <c r="K44" s="27">
        <f t="shared" si="71"/>
        <v>0</v>
      </c>
      <c r="L44" s="25">
        <v>59.0</v>
      </c>
      <c r="M44" s="27">
        <f t="shared" si="72"/>
        <v>0.4758064516</v>
      </c>
      <c r="N44" s="25">
        <v>65.0</v>
      </c>
      <c r="O44" s="27">
        <f t="shared" si="73"/>
        <v>0.5241935484</v>
      </c>
      <c r="P44" s="25">
        <v>0.0</v>
      </c>
      <c r="Q44" s="27">
        <f t="shared" si="74"/>
        <v>0</v>
      </c>
      <c r="R44" s="25">
        <v>60.0</v>
      </c>
      <c r="S44" s="27">
        <f t="shared" si="75"/>
        <v>0.4838709677</v>
      </c>
      <c r="T44" s="25">
        <v>64.0</v>
      </c>
      <c r="U44" s="27">
        <f t="shared" si="76"/>
        <v>0.5161290323</v>
      </c>
      <c r="V44" s="25">
        <v>0.0</v>
      </c>
      <c r="W44" s="27">
        <f t="shared" si="77"/>
        <v>0</v>
      </c>
      <c r="X44" s="25">
        <v>65.0</v>
      </c>
      <c r="Y44" s="27">
        <f t="shared" si="78"/>
        <v>0.5241935484</v>
      </c>
      <c r="Z44" s="25">
        <v>59.0</v>
      </c>
      <c r="AA44" s="27">
        <f t="shared" si="79"/>
        <v>0.4758064516</v>
      </c>
      <c r="AB44" s="25">
        <v>0.0</v>
      </c>
      <c r="AC44" s="27">
        <f t="shared" si="80"/>
        <v>0</v>
      </c>
      <c r="AD44" s="22">
        <f t="shared" si="14"/>
        <v>124</v>
      </c>
      <c r="AE44" s="22">
        <f t="shared" si="15"/>
        <v>124</v>
      </c>
      <c r="AF44" s="22">
        <f t="shared" si="16"/>
        <v>124</v>
      </c>
      <c r="AG44" s="22">
        <f t="shared" si="17"/>
        <v>124</v>
      </c>
    </row>
    <row r="45" ht="15.75" customHeight="1">
      <c r="A45" s="12"/>
      <c r="B45" s="23" t="s">
        <v>23</v>
      </c>
      <c r="C45" s="24">
        <f t="shared" ref="C45:AC45" si="82">C43-C44</f>
        <v>-23</v>
      </c>
      <c r="D45" s="24">
        <f t="shared" si="82"/>
        <v>-1</v>
      </c>
      <c r="E45" s="24">
        <f t="shared" si="82"/>
        <v>-22</v>
      </c>
      <c r="F45" s="24">
        <f t="shared" si="82"/>
        <v>-11</v>
      </c>
      <c r="G45" s="28">
        <f t="shared" si="82"/>
        <v>-0.00173940544</v>
      </c>
      <c r="H45" s="24">
        <f t="shared" si="82"/>
        <v>-11</v>
      </c>
      <c r="I45" s="28">
        <f t="shared" si="82"/>
        <v>0.00173940544</v>
      </c>
      <c r="J45" s="24">
        <f t="shared" si="82"/>
        <v>0</v>
      </c>
      <c r="K45" s="28">
        <f t="shared" si="82"/>
        <v>0</v>
      </c>
      <c r="L45" s="24">
        <f t="shared" si="82"/>
        <v>-9</v>
      </c>
      <c r="M45" s="28">
        <f t="shared" si="82"/>
        <v>0.01438962682</v>
      </c>
      <c r="N45" s="24">
        <f t="shared" si="82"/>
        <v>-13</v>
      </c>
      <c r="O45" s="28">
        <f t="shared" si="82"/>
        <v>-0.01438962682</v>
      </c>
      <c r="P45" s="24">
        <f t="shared" si="82"/>
        <v>0</v>
      </c>
      <c r="Q45" s="28">
        <f t="shared" si="82"/>
        <v>0</v>
      </c>
      <c r="R45" s="24">
        <f t="shared" si="82"/>
        <v>-11</v>
      </c>
      <c r="S45" s="28">
        <f t="shared" si="82"/>
        <v>-0.003478810879</v>
      </c>
      <c r="T45" s="24">
        <f t="shared" si="82"/>
        <v>-11</v>
      </c>
      <c r="U45" s="28">
        <f t="shared" si="82"/>
        <v>0.003478810879</v>
      </c>
      <c r="V45" s="24">
        <f t="shared" si="82"/>
        <v>0</v>
      </c>
      <c r="W45" s="28">
        <f t="shared" si="82"/>
        <v>0</v>
      </c>
      <c r="X45" s="24">
        <f t="shared" si="82"/>
        <v>-11</v>
      </c>
      <c r="Y45" s="28">
        <f t="shared" si="82"/>
        <v>0.005218216319</v>
      </c>
      <c r="Z45" s="24">
        <f t="shared" si="82"/>
        <v>-11</v>
      </c>
      <c r="AA45" s="28">
        <f t="shared" si="82"/>
        <v>-0.005218216319</v>
      </c>
      <c r="AB45" s="24">
        <f t="shared" si="82"/>
        <v>0</v>
      </c>
      <c r="AC45" s="28">
        <f t="shared" si="82"/>
        <v>0</v>
      </c>
      <c r="AD45" s="22">
        <f t="shared" si="14"/>
        <v>-22</v>
      </c>
      <c r="AE45" s="22">
        <f t="shared" si="15"/>
        <v>-22</v>
      </c>
      <c r="AF45" s="22">
        <f t="shared" si="16"/>
        <v>-22</v>
      </c>
      <c r="AG45" s="22">
        <f t="shared" si="17"/>
        <v>-22</v>
      </c>
    </row>
    <row r="46" ht="15.75" customHeight="1">
      <c r="A46" s="12"/>
      <c r="B46" s="29" t="s">
        <v>24</v>
      </c>
      <c r="C46" s="30">
        <v>101.0</v>
      </c>
      <c r="D46" s="30">
        <v>0.0</v>
      </c>
      <c r="E46" s="30">
        <v>101.0</v>
      </c>
      <c r="F46" s="30">
        <v>49.0</v>
      </c>
      <c r="G46" s="31">
        <f>F46/E46</f>
        <v>0.4851485149</v>
      </c>
      <c r="H46" s="30">
        <v>52.0</v>
      </c>
      <c r="I46" s="32">
        <f>H46/E46</f>
        <v>0.5148514851</v>
      </c>
      <c r="J46" s="30">
        <v>0.0</v>
      </c>
      <c r="K46" s="32">
        <f>J46/E46</f>
        <v>0</v>
      </c>
      <c r="L46" s="30">
        <v>50.0</v>
      </c>
      <c r="M46" s="32">
        <f>L46/E46</f>
        <v>0.495049505</v>
      </c>
      <c r="N46" s="30">
        <v>51.0</v>
      </c>
      <c r="O46" s="32">
        <f>N46/E46</f>
        <v>0.504950495</v>
      </c>
      <c r="P46" s="30">
        <v>0.0</v>
      </c>
      <c r="Q46" s="32">
        <f>P46/E46</f>
        <v>0</v>
      </c>
      <c r="R46" s="30">
        <v>49.0</v>
      </c>
      <c r="S46" s="32">
        <f>R46/E46</f>
        <v>0.4851485149</v>
      </c>
      <c r="T46" s="30">
        <v>52.0</v>
      </c>
      <c r="U46" s="32">
        <f>T46/E46</f>
        <v>0.5148514851</v>
      </c>
      <c r="V46" s="30">
        <v>0.0</v>
      </c>
      <c r="W46" s="32">
        <f>V46/E46</f>
        <v>0</v>
      </c>
      <c r="X46" s="33">
        <v>54.0</v>
      </c>
      <c r="Y46" s="32">
        <f>X46/E46</f>
        <v>0.5346534653</v>
      </c>
      <c r="Z46" s="33">
        <v>47.0</v>
      </c>
      <c r="AA46" s="32">
        <f>Z46/E46</f>
        <v>0.4653465347</v>
      </c>
      <c r="AB46" s="33">
        <v>0.0</v>
      </c>
      <c r="AC46" s="32">
        <f>AB46/E46</f>
        <v>0</v>
      </c>
      <c r="AD46" s="22">
        <f t="shared" si="14"/>
        <v>101</v>
      </c>
      <c r="AE46" s="22">
        <f t="shared" si="15"/>
        <v>101</v>
      </c>
      <c r="AF46" s="22">
        <f t="shared" si="16"/>
        <v>101</v>
      </c>
      <c r="AG46" s="22">
        <f t="shared" si="17"/>
        <v>101</v>
      </c>
    </row>
    <row r="47" ht="15.75" customHeight="1">
      <c r="A47" s="12"/>
      <c r="B47" s="29" t="s">
        <v>23</v>
      </c>
      <c r="C47" s="30">
        <f t="shared" ref="C47:AC47" si="83">C43-C46</f>
        <v>1</v>
      </c>
      <c r="D47" s="30">
        <f t="shared" si="83"/>
        <v>0</v>
      </c>
      <c r="E47" s="30">
        <f t="shared" si="83"/>
        <v>1</v>
      </c>
      <c r="F47" s="30">
        <f t="shared" si="83"/>
        <v>1</v>
      </c>
      <c r="G47" s="31">
        <f t="shared" si="83"/>
        <v>0.00504756358</v>
      </c>
      <c r="H47" s="30">
        <f t="shared" si="83"/>
        <v>0</v>
      </c>
      <c r="I47" s="31">
        <f t="shared" si="83"/>
        <v>-0.00504756358</v>
      </c>
      <c r="J47" s="30">
        <f t="shared" si="83"/>
        <v>0</v>
      </c>
      <c r="K47" s="31">
        <f t="shared" si="83"/>
        <v>0</v>
      </c>
      <c r="L47" s="30">
        <f t="shared" si="83"/>
        <v>0</v>
      </c>
      <c r="M47" s="31">
        <f t="shared" si="83"/>
        <v>-0.004853426519</v>
      </c>
      <c r="N47" s="30">
        <f t="shared" si="83"/>
        <v>1</v>
      </c>
      <c r="O47" s="31">
        <f t="shared" si="83"/>
        <v>0.004853426519</v>
      </c>
      <c r="P47" s="30">
        <f t="shared" si="83"/>
        <v>0</v>
      </c>
      <c r="Q47" s="31">
        <f t="shared" si="83"/>
        <v>0</v>
      </c>
      <c r="R47" s="30">
        <f t="shared" si="83"/>
        <v>0</v>
      </c>
      <c r="S47" s="31">
        <f t="shared" si="83"/>
        <v>-0.004756357989</v>
      </c>
      <c r="T47" s="30">
        <f t="shared" si="83"/>
        <v>1</v>
      </c>
      <c r="U47" s="31">
        <f t="shared" si="83"/>
        <v>0.004756357989</v>
      </c>
      <c r="V47" s="30">
        <f t="shared" si="83"/>
        <v>0</v>
      </c>
      <c r="W47" s="31">
        <f t="shared" si="83"/>
        <v>0</v>
      </c>
      <c r="X47" s="30">
        <f t="shared" si="83"/>
        <v>0</v>
      </c>
      <c r="Y47" s="31">
        <f t="shared" si="83"/>
        <v>-0.005241700641</v>
      </c>
      <c r="Z47" s="30">
        <f t="shared" si="83"/>
        <v>1</v>
      </c>
      <c r="AA47" s="31">
        <f t="shared" si="83"/>
        <v>0.005241700641</v>
      </c>
      <c r="AB47" s="30">
        <f t="shared" si="83"/>
        <v>0</v>
      </c>
      <c r="AC47" s="31">
        <f t="shared" si="83"/>
        <v>0</v>
      </c>
      <c r="AD47" s="22">
        <f t="shared" si="14"/>
        <v>1</v>
      </c>
      <c r="AE47" s="22">
        <f t="shared" si="15"/>
        <v>1</v>
      </c>
      <c r="AF47" s="22">
        <f t="shared" si="16"/>
        <v>1</v>
      </c>
      <c r="AG47" s="22">
        <f t="shared" si="17"/>
        <v>1</v>
      </c>
    </row>
    <row r="48" ht="15.75" customHeight="1">
      <c r="A48" s="12"/>
      <c r="B48" s="34" t="s">
        <v>46</v>
      </c>
      <c r="C48" s="48">
        <v>33.0</v>
      </c>
      <c r="D48" s="48">
        <v>0.0</v>
      </c>
      <c r="E48" s="36">
        <f t="shared" ref="E48:E50" si="84">C48-D48</f>
        <v>33</v>
      </c>
      <c r="F48" s="49">
        <v>33.0</v>
      </c>
      <c r="G48" s="38">
        <f t="shared" ref="G48:G52" si="85">F48/E48</f>
        <v>1</v>
      </c>
      <c r="H48" s="49">
        <v>0.0</v>
      </c>
      <c r="I48" s="39">
        <f t="shared" ref="I48:I52" si="86">H48/E48</f>
        <v>0</v>
      </c>
      <c r="J48" s="49">
        <v>0.0</v>
      </c>
      <c r="K48" s="39">
        <f t="shared" ref="K48:K52" si="87">J48/E48</f>
        <v>0</v>
      </c>
      <c r="L48" s="49">
        <v>33.0</v>
      </c>
      <c r="M48" s="39">
        <f t="shared" ref="M48:M52" si="88">L48/E48</f>
        <v>1</v>
      </c>
      <c r="N48" s="49">
        <v>0.0</v>
      </c>
      <c r="O48" s="39">
        <f t="shared" ref="O48:O52" si="89">N48/E48</f>
        <v>0</v>
      </c>
      <c r="P48" s="49">
        <v>0.0</v>
      </c>
      <c r="Q48" s="39">
        <f t="shared" ref="Q48:Q52" si="90">P48/E48</f>
        <v>0</v>
      </c>
      <c r="R48" s="58">
        <v>33.0</v>
      </c>
      <c r="S48" s="39">
        <f t="shared" ref="S48:S52" si="91">R48/E48</f>
        <v>1</v>
      </c>
      <c r="T48" s="58">
        <v>0.0</v>
      </c>
      <c r="U48" s="39">
        <f t="shared" ref="U48:U52" si="92">T48/E48</f>
        <v>0</v>
      </c>
      <c r="V48" s="58">
        <v>0.0</v>
      </c>
      <c r="W48" s="39">
        <f t="shared" ref="W48:W52" si="93">V48/E48</f>
        <v>0</v>
      </c>
      <c r="X48" s="49">
        <v>33.0</v>
      </c>
      <c r="Y48" s="39">
        <f t="shared" ref="Y48:Y52" si="94">X48/E48</f>
        <v>1</v>
      </c>
      <c r="Z48" s="49">
        <v>0.0</v>
      </c>
      <c r="AA48" s="39">
        <f t="shared" ref="AA48:AA52" si="95">Z48/E48</f>
        <v>0</v>
      </c>
      <c r="AB48" s="55">
        <v>0.0</v>
      </c>
      <c r="AC48" s="39">
        <f t="shared" ref="AC48:AC52" si="96">AB48/E48</f>
        <v>0</v>
      </c>
      <c r="AD48" s="41">
        <f t="shared" si="14"/>
        <v>33</v>
      </c>
      <c r="AE48" s="41">
        <f t="shared" si="15"/>
        <v>33</v>
      </c>
      <c r="AF48" s="22">
        <f t="shared" si="16"/>
        <v>33</v>
      </c>
      <c r="AG48" s="22">
        <f t="shared" si="17"/>
        <v>33</v>
      </c>
    </row>
    <row r="49" ht="15.75" customHeight="1">
      <c r="A49" s="12"/>
      <c r="B49" s="34" t="s">
        <v>47</v>
      </c>
      <c r="C49" s="48">
        <v>34.0</v>
      </c>
      <c r="D49" s="48">
        <v>0.0</v>
      </c>
      <c r="E49" s="36">
        <f t="shared" si="84"/>
        <v>34</v>
      </c>
      <c r="F49" s="49">
        <v>8.0</v>
      </c>
      <c r="G49" s="38">
        <f t="shared" si="85"/>
        <v>0.2352941176</v>
      </c>
      <c r="H49" s="49">
        <v>26.0</v>
      </c>
      <c r="I49" s="39">
        <f t="shared" si="86"/>
        <v>0.7647058824</v>
      </c>
      <c r="J49" s="49">
        <v>0.0</v>
      </c>
      <c r="K49" s="39">
        <f t="shared" si="87"/>
        <v>0</v>
      </c>
      <c r="L49" s="49">
        <v>8.0</v>
      </c>
      <c r="M49" s="39">
        <f t="shared" si="88"/>
        <v>0.2352941176</v>
      </c>
      <c r="N49" s="49">
        <v>26.0</v>
      </c>
      <c r="O49" s="39">
        <f t="shared" si="89"/>
        <v>0.7647058824</v>
      </c>
      <c r="P49" s="49">
        <v>0.0</v>
      </c>
      <c r="Q49" s="39">
        <f t="shared" si="90"/>
        <v>0</v>
      </c>
      <c r="R49" s="58">
        <v>8.0</v>
      </c>
      <c r="S49" s="39">
        <f t="shared" si="91"/>
        <v>0.2352941176</v>
      </c>
      <c r="T49" s="58">
        <v>26.0</v>
      </c>
      <c r="U49" s="39">
        <f t="shared" si="92"/>
        <v>0.7647058824</v>
      </c>
      <c r="V49" s="58">
        <v>0.0</v>
      </c>
      <c r="W49" s="39">
        <f t="shared" si="93"/>
        <v>0</v>
      </c>
      <c r="X49" s="49">
        <v>10.0</v>
      </c>
      <c r="Y49" s="39">
        <f t="shared" si="94"/>
        <v>0.2941176471</v>
      </c>
      <c r="Z49" s="49">
        <v>24.0</v>
      </c>
      <c r="AA49" s="39">
        <f t="shared" si="95"/>
        <v>0.7058823529</v>
      </c>
      <c r="AB49" s="55">
        <v>0.0</v>
      </c>
      <c r="AC49" s="39">
        <f t="shared" si="96"/>
        <v>0</v>
      </c>
      <c r="AD49" s="41">
        <f t="shared" si="14"/>
        <v>34</v>
      </c>
      <c r="AE49" s="41">
        <f t="shared" si="15"/>
        <v>34</v>
      </c>
      <c r="AF49" s="22">
        <f t="shared" si="16"/>
        <v>34</v>
      </c>
      <c r="AG49" s="22">
        <f t="shared" si="17"/>
        <v>34</v>
      </c>
    </row>
    <row r="50" ht="15.75" customHeight="1">
      <c r="A50" s="13"/>
      <c r="B50" s="34" t="s">
        <v>48</v>
      </c>
      <c r="C50" s="48">
        <v>35.0</v>
      </c>
      <c r="D50" s="48">
        <v>0.0</v>
      </c>
      <c r="E50" s="36">
        <f t="shared" si="84"/>
        <v>35</v>
      </c>
      <c r="F50" s="49">
        <v>9.0</v>
      </c>
      <c r="G50" s="38">
        <f t="shared" si="85"/>
        <v>0.2571428571</v>
      </c>
      <c r="H50" s="49">
        <v>26.0</v>
      </c>
      <c r="I50" s="39">
        <f t="shared" si="86"/>
        <v>0.7428571429</v>
      </c>
      <c r="J50" s="49">
        <v>0.0</v>
      </c>
      <c r="K50" s="39">
        <f t="shared" si="87"/>
        <v>0</v>
      </c>
      <c r="L50" s="53">
        <v>9.0</v>
      </c>
      <c r="M50" s="39">
        <f t="shared" si="88"/>
        <v>0.2571428571</v>
      </c>
      <c r="N50" s="53">
        <v>26.0</v>
      </c>
      <c r="O50" s="39">
        <f t="shared" si="89"/>
        <v>0.7428571429</v>
      </c>
      <c r="P50" s="49">
        <v>0.0</v>
      </c>
      <c r="Q50" s="39">
        <f t="shared" si="90"/>
        <v>0</v>
      </c>
      <c r="R50" s="58">
        <v>8.0</v>
      </c>
      <c r="S50" s="39">
        <f t="shared" si="91"/>
        <v>0.2285714286</v>
      </c>
      <c r="T50" s="58">
        <v>27.0</v>
      </c>
      <c r="U50" s="39">
        <f t="shared" si="92"/>
        <v>0.7714285714</v>
      </c>
      <c r="V50" s="58">
        <v>0.0</v>
      </c>
      <c r="W50" s="39">
        <f t="shared" si="93"/>
        <v>0</v>
      </c>
      <c r="X50" s="53">
        <v>11.0</v>
      </c>
      <c r="Y50" s="39">
        <f t="shared" si="94"/>
        <v>0.3142857143</v>
      </c>
      <c r="Z50" s="53">
        <v>24.0</v>
      </c>
      <c r="AA50" s="39">
        <f t="shared" si="95"/>
        <v>0.6857142857</v>
      </c>
      <c r="AB50" s="55">
        <v>0.0</v>
      </c>
      <c r="AC50" s="39">
        <f t="shared" si="96"/>
        <v>0</v>
      </c>
      <c r="AD50" s="41">
        <f t="shared" si="14"/>
        <v>35</v>
      </c>
      <c r="AE50" s="41">
        <f t="shared" si="15"/>
        <v>35</v>
      </c>
      <c r="AF50" s="22">
        <f t="shared" si="16"/>
        <v>35</v>
      </c>
      <c r="AG50" s="22">
        <f t="shared" si="17"/>
        <v>35</v>
      </c>
    </row>
    <row r="51" ht="15.75" customHeight="1">
      <c r="A51" s="54" t="s">
        <v>49</v>
      </c>
      <c r="B51" s="44" t="s">
        <v>29</v>
      </c>
      <c r="C51" s="45">
        <f t="shared" ref="C51:F51" si="97">SUM(C27,C18,C10)</f>
        <v>339</v>
      </c>
      <c r="D51" s="45">
        <f t="shared" si="97"/>
        <v>3</v>
      </c>
      <c r="E51" s="45">
        <f t="shared" si="97"/>
        <v>336</v>
      </c>
      <c r="F51" s="46">
        <f t="shared" si="97"/>
        <v>158</v>
      </c>
      <c r="G51" s="20">
        <f t="shared" si="85"/>
        <v>0.4702380952</v>
      </c>
      <c r="H51" s="46">
        <f>SUM(H27,H18,H10)</f>
        <v>178</v>
      </c>
      <c r="I51" s="47">
        <f t="shared" si="86"/>
        <v>0.5297619048</v>
      </c>
      <c r="J51" s="46">
        <f>SUM(J27,J18,J10)</f>
        <v>0</v>
      </c>
      <c r="K51" s="47">
        <f t="shared" si="87"/>
        <v>0</v>
      </c>
      <c r="L51" s="46">
        <f>SUM(L27,L18,L10)</f>
        <v>146</v>
      </c>
      <c r="M51" s="47">
        <f t="shared" si="88"/>
        <v>0.4345238095</v>
      </c>
      <c r="N51" s="46">
        <f>SUM(N27,N18,N10)</f>
        <v>190</v>
      </c>
      <c r="O51" s="47">
        <f t="shared" si="89"/>
        <v>0.5654761905</v>
      </c>
      <c r="P51" s="46">
        <f>SUM(P27,P18,P10)</f>
        <v>0</v>
      </c>
      <c r="Q51" s="47">
        <f t="shared" si="90"/>
        <v>0</v>
      </c>
      <c r="R51" s="46">
        <f>SUM(R27,R18,R10)</f>
        <v>145</v>
      </c>
      <c r="S51" s="47">
        <f t="shared" si="91"/>
        <v>0.431547619</v>
      </c>
      <c r="T51" s="46">
        <f>SUM(T27,T18,T10)</f>
        <v>191</v>
      </c>
      <c r="U51" s="47">
        <f t="shared" si="92"/>
        <v>0.568452381</v>
      </c>
      <c r="V51" s="46">
        <f>SUM(V27,V18,V10)</f>
        <v>0</v>
      </c>
      <c r="W51" s="47">
        <f t="shared" si="93"/>
        <v>0</v>
      </c>
      <c r="X51" s="46">
        <f>SUM(X27,X18,X10)</f>
        <v>151</v>
      </c>
      <c r="Y51" s="47">
        <f t="shared" si="94"/>
        <v>0.4494047619</v>
      </c>
      <c r="Z51" s="46">
        <f>SUM(Z27,Z18,Z10)</f>
        <v>185</v>
      </c>
      <c r="AA51" s="47">
        <f t="shared" si="95"/>
        <v>0.5505952381</v>
      </c>
      <c r="AB51" s="46">
        <f>SUM(AB27,AB18,AB10)</f>
        <v>0</v>
      </c>
      <c r="AC51" s="47">
        <f t="shared" si="96"/>
        <v>0</v>
      </c>
      <c r="AD51" s="22">
        <f t="shared" si="14"/>
        <v>336</v>
      </c>
      <c r="AE51" s="22">
        <f t="shared" si="15"/>
        <v>336</v>
      </c>
      <c r="AF51" s="22">
        <f t="shared" si="16"/>
        <v>336</v>
      </c>
      <c r="AG51" s="22">
        <f t="shared" si="17"/>
        <v>336</v>
      </c>
    </row>
    <row r="52" ht="15.75" customHeight="1">
      <c r="A52" s="12"/>
      <c r="B52" s="23" t="s">
        <v>22</v>
      </c>
      <c r="C52" s="24">
        <f t="shared" ref="C52:D52" si="98">SUM(C11,C19,C28)</f>
        <v>350</v>
      </c>
      <c r="D52" s="24">
        <f t="shared" si="98"/>
        <v>3</v>
      </c>
      <c r="E52" s="25">
        <f t="shared" ref="E52:E55" si="100">C52-D52</f>
        <v>347</v>
      </c>
      <c r="F52" s="24">
        <f>SUM(F11,F19,F28)</f>
        <v>159</v>
      </c>
      <c r="G52" s="26">
        <f t="shared" si="85"/>
        <v>0.4582132565</v>
      </c>
      <c r="H52" s="24">
        <f>SUM(H11,H19,H28)</f>
        <v>188</v>
      </c>
      <c r="I52" s="27">
        <f t="shared" si="86"/>
        <v>0.5417867435</v>
      </c>
      <c r="J52" s="24">
        <f>SUM(J11,J19,J28)</f>
        <v>0</v>
      </c>
      <c r="K52" s="27">
        <f t="shared" si="87"/>
        <v>0</v>
      </c>
      <c r="L52" s="24">
        <f>SUM(L11,L19,L28)</f>
        <v>144</v>
      </c>
      <c r="M52" s="27">
        <f t="shared" si="88"/>
        <v>0.4149855908</v>
      </c>
      <c r="N52" s="24">
        <f>SUM(N11,N19,N28)</f>
        <v>203</v>
      </c>
      <c r="O52" s="27">
        <f t="shared" si="89"/>
        <v>0.5850144092</v>
      </c>
      <c r="P52" s="24">
        <f>SUM(P11,P19,P28)</f>
        <v>0</v>
      </c>
      <c r="Q52" s="27">
        <f t="shared" si="90"/>
        <v>0</v>
      </c>
      <c r="R52" s="24">
        <f>SUM(R11,R19,R28)</f>
        <v>144</v>
      </c>
      <c r="S52" s="27">
        <f t="shared" si="91"/>
        <v>0.4149855908</v>
      </c>
      <c r="T52" s="24">
        <f>SUM(T11,T19,T28)</f>
        <v>203</v>
      </c>
      <c r="U52" s="27">
        <f t="shared" si="92"/>
        <v>0.5850144092</v>
      </c>
      <c r="V52" s="24">
        <f>SUM(V11,V19,V28)</f>
        <v>0</v>
      </c>
      <c r="W52" s="27">
        <f t="shared" si="93"/>
        <v>0</v>
      </c>
      <c r="X52" s="24">
        <f>SUM(X11,X19,X28)</f>
        <v>152</v>
      </c>
      <c r="Y52" s="27">
        <f t="shared" si="94"/>
        <v>0.4380403458</v>
      </c>
      <c r="Z52" s="24">
        <f>SUM(Z11,Z19,Z28)</f>
        <v>195</v>
      </c>
      <c r="AA52" s="27">
        <f t="shared" si="95"/>
        <v>0.5619596542</v>
      </c>
      <c r="AB52" s="24">
        <f>SUM(AB11,AB19,AB28)</f>
        <v>0</v>
      </c>
      <c r="AC52" s="27">
        <f t="shared" si="96"/>
        <v>0</v>
      </c>
      <c r="AD52" s="22">
        <f t="shared" si="14"/>
        <v>347</v>
      </c>
      <c r="AE52" s="22">
        <f t="shared" si="15"/>
        <v>347</v>
      </c>
      <c r="AF52" s="22">
        <f t="shared" si="16"/>
        <v>347</v>
      </c>
      <c r="AG52" s="22">
        <f t="shared" si="17"/>
        <v>347</v>
      </c>
    </row>
    <row r="53" ht="15.75" customHeight="1">
      <c r="A53" s="12"/>
      <c r="B53" s="23" t="s">
        <v>23</v>
      </c>
      <c r="C53" s="24">
        <f t="shared" ref="C53:D53" si="99">C51-C52</f>
        <v>-11</v>
      </c>
      <c r="D53" s="24">
        <f t="shared" si="99"/>
        <v>0</v>
      </c>
      <c r="E53" s="25">
        <f t="shared" si="100"/>
        <v>-11</v>
      </c>
      <c r="F53" s="24">
        <f t="shared" ref="F53:AC53" si="101">F51-F52</f>
        <v>-1</v>
      </c>
      <c r="G53" s="28">
        <f t="shared" si="101"/>
        <v>0.01202483875</v>
      </c>
      <c r="H53" s="24">
        <f t="shared" si="101"/>
        <v>-10</v>
      </c>
      <c r="I53" s="28">
        <f t="shared" si="101"/>
        <v>-0.01202483875</v>
      </c>
      <c r="J53" s="24">
        <f t="shared" si="101"/>
        <v>0</v>
      </c>
      <c r="K53" s="28">
        <f t="shared" si="101"/>
        <v>0</v>
      </c>
      <c r="L53" s="24">
        <f t="shared" si="101"/>
        <v>2</v>
      </c>
      <c r="M53" s="28">
        <f t="shared" si="101"/>
        <v>0.01953821875</v>
      </c>
      <c r="N53" s="24">
        <f t="shared" si="101"/>
        <v>-13</v>
      </c>
      <c r="O53" s="28">
        <f t="shared" si="101"/>
        <v>-0.01953821875</v>
      </c>
      <c r="P53" s="24">
        <f t="shared" si="101"/>
        <v>0</v>
      </c>
      <c r="Q53" s="28">
        <f t="shared" si="101"/>
        <v>0</v>
      </c>
      <c r="R53" s="24">
        <f t="shared" si="101"/>
        <v>1</v>
      </c>
      <c r="S53" s="28">
        <f t="shared" si="101"/>
        <v>0.01656202827</v>
      </c>
      <c r="T53" s="24">
        <f t="shared" si="101"/>
        <v>-12</v>
      </c>
      <c r="U53" s="28">
        <f t="shared" si="101"/>
        <v>-0.01656202827</v>
      </c>
      <c r="V53" s="24">
        <f t="shared" si="101"/>
        <v>0</v>
      </c>
      <c r="W53" s="28">
        <f t="shared" si="101"/>
        <v>0</v>
      </c>
      <c r="X53" s="24">
        <f t="shared" si="101"/>
        <v>-1</v>
      </c>
      <c r="Y53" s="28">
        <f t="shared" si="101"/>
        <v>0.01136441608</v>
      </c>
      <c r="Z53" s="24">
        <f t="shared" si="101"/>
        <v>-10</v>
      </c>
      <c r="AA53" s="28">
        <f t="shared" si="101"/>
        <v>-0.01136441608</v>
      </c>
      <c r="AB53" s="24">
        <f t="shared" si="101"/>
        <v>0</v>
      </c>
      <c r="AC53" s="28">
        <f t="shared" si="101"/>
        <v>0</v>
      </c>
      <c r="AD53" s="22">
        <f t="shared" si="14"/>
        <v>-11</v>
      </c>
      <c r="AE53" s="22">
        <f t="shared" si="15"/>
        <v>-11</v>
      </c>
      <c r="AF53" s="22">
        <f t="shared" si="16"/>
        <v>-11</v>
      </c>
      <c r="AG53" s="22">
        <f t="shared" si="17"/>
        <v>-11</v>
      </c>
    </row>
    <row r="54" ht="15.75" customHeight="1">
      <c r="A54" s="12"/>
      <c r="B54" s="29" t="s">
        <v>24</v>
      </c>
      <c r="C54" s="30">
        <f t="shared" ref="C54:D54" si="102">SUM(C13,C21,C30)</f>
        <v>339</v>
      </c>
      <c r="D54" s="30">
        <f t="shared" si="102"/>
        <v>2</v>
      </c>
      <c r="E54" s="33">
        <f t="shared" si="100"/>
        <v>337</v>
      </c>
      <c r="F54" s="30">
        <f>SUM(F13,F21,F30)</f>
        <v>158</v>
      </c>
      <c r="G54" s="31">
        <f>F54/E54</f>
        <v>0.46884273</v>
      </c>
      <c r="H54" s="30">
        <f>SUM(H13,H21,H30)</f>
        <v>179</v>
      </c>
      <c r="I54" s="32">
        <f>H54/E54</f>
        <v>0.53115727</v>
      </c>
      <c r="J54" s="30">
        <f>SUM(J13,J21,J30)</f>
        <v>0</v>
      </c>
      <c r="K54" s="32">
        <f>J54/E54</f>
        <v>0</v>
      </c>
      <c r="L54" s="30">
        <f>SUM(L13,L21,L30)</f>
        <v>143</v>
      </c>
      <c r="M54" s="32">
        <f>L54/E54</f>
        <v>0.4243323442</v>
      </c>
      <c r="N54" s="30">
        <f>SUM(N13,N21,N30)</f>
        <v>194</v>
      </c>
      <c r="O54" s="32">
        <f>N54/E54</f>
        <v>0.5756676558</v>
      </c>
      <c r="P54" s="30">
        <f>SUM(P13,P21,P30)</f>
        <v>0</v>
      </c>
      <c r="Q54" s="32">
        <f>P54/E54</f>
        <v>0</v>
      </c>
      <c r="R54" s="30">
        <f>SUM(R13,R21,R30)</f>
        <v>143</v>
      </c>
      <c r="S54" s="32">
        <f>R54/E54</f>
        <v>0.4243323442</v>
      </c>
      <c r="T54" s="30">
        <f>SUM(T13,T21,T30)</f>
        <v>194</v>
      </c>
      <c r="U54" s="32">
        <f>T54/E54</f>
        <v>0.5756676558</v>
      </c>
      <c r="V54" s="30">
        <f>SUM(V13,V21,V30)</f>
        <v>0</v>
      </c>
      <c r="W54" s="32">
        <f>V54/E54</f>
        <v>0</v>
      </c>
      <c r="X54" s="30">
        <f>SUM(X13,X21,X30)</f>
        <v>148</v>
      </c>
      <c r="Y54" s="32">
        <f>X54/E54</f>
        <v>0.4391691395</v>
      </c>
      <c r="Z54" s="30">
        <f>SUM(Z13,Z21,Z30)</f>
        <v>189</v>
      </c>
      <c r="AA54" s="32">
        <f>Z54/E54</f>
        <v>0.5608308605</v>
      </c>
      <c r="AB54" s="30">
        <f>SUM(AB13,AB21,AB30)</f>
        <v>0</v>
      </c>
      <c r="AC54" s="32">
        <f>AB54/E54</f>
        <v>0</v>
      </c>
      <c r="AD54" s="22">
        <f t="shared" si="14"/>
        <v>337</v>
      </c>
      <c r="AE54" s="22">
        <f t="shared" si="15"/>
        <v>337</v>
      </c>
      <c r="AF54" s="22">
        <f t="shared" si="16"/>
        <v>337</v>
      </c>
      <c r="AG54" s="22">
        <f t="shared" si="17"/>
        <v>337</v>
      </c>
    </row>
    <row r="55" ht="15.75" customHeight="1">
      <c r="A55" s="13"/>
      <c r="B55" s="29" t="s">
        <v>23</v>
      </c>
      <c r="C55" s="30">
        <f t="shared" ref="C55:D55" si="103">SUM(C14,C22,C31)</f>
        <v>0</v>
      </c>
      <c r="D55" s="30">
        <f t="shared" si="103"/>
        <v>1</v>
      </c>
      <c r="E55" s="33">
        <f t="shared" si="100"/>
        <v>-1</v>
      </c>
      <c r="F55" s="30">
        <f t="shared" ref="F55:AC55" si="104">F51-F54</f>
        <v>0</v>
      </c>
      <c r="G55" s="31">
        <f t="shared" si="104"/>
        <v>0.001395365268</v>
      </c>
      <c r="H55" s="30">
        <f t="shared" si="104"/>
        <v>-1</v>
      </c>
      <c r="I55" s="31">
        <f t="shared" si="104"/>
        <v>-0.001395365268</v>
      </c>
      <c r="J55" s="30">
        <f t="shared" si="104"/>
        <v>0</v>
      </c>
      <c r="K55" s="31">
        <f t="shared" si="104"/>
        <v>0</v>
      </c>
      <c r="L55" s="30">
        <f t="shared" si="104"/>
        <v>3</v>
      </c>
      <c r="M55" s="31">
        <f t="shared" si="104"/>
        <v>0.01019146531</v>
      </c>
      <c r="N55" s="30">
        <f t="shared" si="104"/>
        <v>-4</v>
      </c>
      <c r="O55" s="31">
        <f t="shared" si="104"/>
        <v>-0.01019146531</v>
      </c>
      <c r="P55" s="30">
        <f t="shared" si="104"/>
        <v>0</v>
      </c>
      <c r="Q55" s="31">
        <f t="shared" si="104"/>
        <v>0</v>
      </c>
      <c r="R55" s="30">
        <f t="shared" si="104"/>
        <v>2</v>
      </c>
      <c r="S55" s="31">
        <f t="shared" si="104"/>
        <v>0.007215274834</v>
      </c>
      <c r="T55" s="30">
        <f t="shared" si="104"/>
        <v>-3</v>
      </c>
      <c r="U55" s="31">
        <f t="shared" si="104"/>
        <v>-0.007215274834</v>
      </c>
      <c r="V55" s="30">
        <f t="shared" si="104"/>
        <v>0</v>
      </c>
      <c r="W55" s="31">
        <f t="shared" si="104"/>
        <v>0</v>
      </c>
      <c r="X55" s="30">
        <f t="shared" si="104"/>
        <v>3</v>
      </c>
      <c r="Y55" s="31">
        <f t="shared" si="104"/>
        <v>0.01023562244</v>
      </c>
      <c r="Z55" s="30">
        <f t="shared" si="104"/>
        <v>-4</v>
      </c>
      <c r="AA55" s="31">
        <f t="shared" si="104"/>
        <v>-0.01023562244</v>
      </c>
      <c r="AB55" s="30">
        <f t="shared" si="104"/>
        <v>0</v>
      </c>
      <c r="AC55" s="31">
        <f t="shared" si="104"/>
        <v>0</v>
      </c>
      <c r="AD55" s="22">
        <f t="shared" si="14"/>
        <v>-1</v>
      </c>
      <c r="AE55" s="22">
        <f t="shared" si="15"/>
        <v>-1</v>
      </c>
      <c r="AF55" s="22">
        <f t="shared" si="16"/>
        <v>-1</v>
      </c>
      <c r="AG55" s="22">
        <f t="shared" si="17"/>
        <v>-1</v>
      </c>
    </row>
    <row r="56" ht="15.75" customHeight="1">
      <c r="A56" s="43" t="s">
        <v>50</v>
      </c>
      <c r="B56" s="44" t="s">
        <v>29</v>
      </c>
      <c r="C56" s="45">
        <f t="shared" ref="C56:F56" si="105">SUM(C35,C43)</f>
        <v>210</v>
      </c>
      <c r="D56" s="45">
        <f t="shared" si="105"/>
        <v>1</v>
      </c>
      <c r="E56" s="45">
        <f t="shared" si="105"/>
        <v>209</v>
      </c>
      <c r="F56" s="45">
        <f t="shared" si="105"/>
        <v>97</v>
      </c>
      <c r="G56" s="20">
        <f t="shared" ref="G56:G57" si="107">F56/E56</f>
        <v>0.4641148325</v>
      </c>
      <c r="H56" s="45">
        <f t="shared" ref="H56:H57" si="108">SUM(H35,H43)</f>
        <v>112</v>
      </c>
      <c r="I56" s="47">
        <f t="shared" ref="I56:I57" si="109">H56/E56</f>
        <v>0.5358851675</v>
      </c>
      <c r="J56" s="45">
        <f t="shared" ref="J56:J57" si="110">SUM(J35,J43)</f>
        <v>0</v>
      </c>
      <c r="K56" s="47">
        <f t="shared" ref="K56:K57" si="111">J56/E56</f>
        <v>0</v>
      </c>
      <c r="L56" s="45">
        <f t="shared" ref="L56:L57" si="112">SUM(L35,L43)</f>
        <v>97</v>
      </c>
      <c r="M56" s="47">
        <f t="shared" ref="M56:M57" si="113">L56/E56</f>
        <v>0.4641148325</v>
      </c>
      <c r="N56" s="45">
        <f t="shared" ref="N56:N57" si="114">SUM(N35,N43)</f>
        <v>112</v>
      </c>
      <c r="O56" s="47">
        <f t="shared" ref="O56:O57" si="115">N56/E56</f>
        <v>0.5358851675</v>
      </c>
      <c r="P56" s="45">
        <f t="shared" ref="P56:P57" si="116">SUM(P35,P43)</f>
        <v>0</v>
      </c>
      <c r="Q56" s="47">
        <f t="shared" ref="Q56:Q57" si="117">P56/E56</f>
        <v>0</v>
      </c>
      <c r="R56" s="45">
        <f t="shared" ref="R56:R57" si="118">SUM(R35,R43)</f>
        <v>96</v>
      </c>
      <c r="S56" s="47">
        <f t="shared" ref="S56:S57" si="119">R56/E56</f>
        <v>0.4593301435</v>
      </c>
      <c r="T56" s="45">
        <f t="shared" ref="T56:T57" si="120">SUM(T35,T43)</f>
        <v>113</v>
      </c>
      <c r="U56" s="47">
        <f t="shared" ref="U56:U57" si="121">T56/E56</f>
        <v>0.5406698565</v>
      </c>
      <c r="V56" s="45">
        <f t="shared" ref="V56:V57" si="122">SUM(V35,V43)</f>
        <v>0</v>
      </c>
      <c r="W56" s="47">
        <f t="shared" ref="W56:W57" si="123">V56/E56</f>
        <v>0</v>
      </c>
      <c r="X56" s="45">
        <f t="shared" ref="X56:X57" si="124">SUM(X35,X43)</f>
        <v>103</v>
      </c>
      <c r="Y56" s="47">
        <f t="shared" ref="Y56:Y57" si="125">X56/E56</f>
        <v>0.4928229665</v>
      </c>
      <c r="Z56" s="45">
        <f t="shared" ref="Z56:Z57" si="126">SUM(Z35,Z43)</f>
        <v>106</v>
      </c>
      <c r="AA56" s="47">
        <f t="shared" ref="AA56:AA57" si="127">Z56/E56</f>
        <v>0.5071770335</v>
      </c>
      <c r="AB56" s="45">
        <f t="shared" ref="AB56:AB57" si="128">SUM(AB35,AB43)</f>
        <v>0</v>
      </c>
      <c r="AC56" s="47">
        <f t="shared" ref="AC56:AC57" si="129">AB56/E56</f>
        <v>0</v>
      </c>
      <c r="AD56" s="22"/>
      <c r="AE56" s="22"/>
      <c r="AF56" s="22">
        <f t="shared" si="16"/>
        <v>209</v>
      </c>
      <c r="AG56" s="22">
        <f t="shared" si="17"/>
        <v>209</v>
      </c>
    </row>
    <row r="57" ht="15.75" customHeight="1">
      <c r="A57" s="12"/>
      <c r="B57" s="23" t="s">
        <v>22</v>
      </c>
      <c r="C57" s="24">
        <f t="shared" ref="C57:D57" si="106">SUM(C36,C44)</f>
        <v>224</v>
      </c>
      <c r="D57" s="24">
        <f t="shared" si="106"/>
        <v>1</v>
      </c>
      <c r="E57" s="25">
        <f>C57-D57</f>
        <v>223</v>
      </c>
      <c r="F57" s="25">
        <f>SUM(F36,F44)</f>
        <v>109</v>
      </c>
      <c r="G57" s="26">
        <f t="shared" si="107"/>
        <v>0.4887892377</v>
      </c>
      <c r="H57" s="25">
        <f t="shared" si="108"/>
        <v>114</v>
      </c>
      <c r="I57" s="27">
        <f t="shared" si="109"/>
        <v>0.5112107623</v>
      </c>
      <c r="J57" s="25">
        <f t="shared" si="110"/>
        <v>0</v>
      </c>
      <c r="K57" s="27">
        <f t="shared" si="111"/>
        <v>0</v>
      </c>
      <c r="L57" s="25">
        <f t="shared" si="112"/>
        <v>108</v>
      </c>
      <c r="M57" s="27">
        <f t="shared" si="113"/>
        <v>0.4843049327</v>
      </c>
      <c r="N57" s="25">
        <f t="shared" si="114"/>
        <v>115</v>
      </c>
      <c r="O57" s="27">
        <f t="shared" si="115"/>
        <v>0.5156950673</v>
      </c>
      <c r="P57" s="25">
        <f t="shared" si="116"/>
        <v>0</v>
      </c>
      <c r="Q57" s="27">
        <f t="shared" si="117"/>
        <v>0</v>
      </c>
      <c r="R57" s="25">
        <f t="shared" si="118"/>
        <v>111</v>
      </c>
      <c r="S57" s="27">
        <f t="shared" si="119"/>
        <v>0.4977578475</v>
      </c>
      <c r="T57" s="25">
        <f t="shared" si="120"/>
        <v>112</v>
      </c>
      <c r="U57" s="27">
        <f t="shared" si="121"/>
        <v>0.5022421525</v>
      </c>
      <c r="V57" s="25">
        <f t="shared" si="122"/>
        <v>0</v>
      </c>
      <c r="W57" s="27">
        <f t="shared" si="123"/>
        <v>0</v>
      </c>
      <c r="X57" s="25">
        <f t="shared" si="124"/>
        <v>117</v>
      </c>
      <c r="Y57" s="27">
        <f t="shared" si="125"/>
        <v>0.5246636771</v>
      </c>
      <c r="Z57" s="25">
        <f t="shared" si="126"/>
        <v>106</v>
      </c>
      <c r="AA57" s="27">
        <f t="shared" si="127"/>
        <v>0.4753363229</v>
      </c>
      <c r="AB57" s="25">
        <f t="shared" si="128"/>
        <v>0</v>
      </c>
      <c r="AC57" s="27">
        <f t="shared" si="129"/>
        <v>0</v>
      </c>
      <c r="AD57" s="22">
        <f t="shared" ref="AD57:AD65" si="131">SUM(F57,H57,J57)</f>
        <v>223</v>
      </c>
      <c r="AE57" s="22">
        <f t="shared" ref="AE57:AE65" si="132">SUM(L57,N57,P57)</f>
        <v>223</v>
      </c>
      <c r="AF57" s="22">
        <f t="shared" si="16"/>
        <v>223</v>
      </c>
      <c r="AG57" s="22">
        <f t="shared" si="17"/>
        <v>223</v>
      </c>
    </row>
    <row r="58" ht="15.75" customHeight="1">
      <c r="A58" s="12"/>
      <c r="B58" s="23" t="s">
        <v>23</v>
      </c>
      <c r="C58" s="24">
        <f t="shared" ref="C58:AC58" si="130">C56-C57</f>
        <v>-14</v>
      </c>
      <c r="D58" s="24">
        <f t="shared" si="130"/>
        <v>0</v>
      </c>
      <c r="E58" s="24">
        <f t="shared" si="130"/>
        <v>-14</v>
      </c>
      <c r="F58" s="24">
        <f t="shared" si="130"/>
        <v>-12</v>
      </c>
      <c r="G58" s="28">
        <f t="shared" si="130"/>
        <v>-0.02467440513</v>
      </c>
      <c r="H58" s="24">
        <f t="shared" si="130"/>
        <v>-2</v>
      </c>
      <c r="I58" s="28">
        <f t="shared" si="130"/>
        <v>0.02467440513</v>
      </c>
      <c r="J58" s="24">
        <f t="shared" si="130"/>
        <v>0</v>
      </c>
      <c r="K58" s="28">
        <f t="shared" si="130"/>
        <v>0</v>
      </c>
      <c r="L58" s="24">
        <f t="shared" si="130"/>
        <v>-11</v>
      </c>
      <c r="M58" s="28">
        <f t="shared" si="130"/>
        <v>-0.0201901002</v>
      </c>
      <c r="N58" s="24">
        <f t="shared" si="130"/>
        <v>-3</v>
      </c>
      <c r="O58" s="28">
        <f t="shared" si="130"/>
        <v>0.0201901002</v>
      </c>
      <c r="P58" s="24">
        <f t="shared" si="130"/>
        <v>0</v>
      </c>
      <c r="Q58" s="28">
        <f t="shared" si="130"/>
        <v>0</v>
      </c>
      <c r="R58" s="24">
        <f t="shared" si="130"/>
        <v>-15</v>
      </c>
      <c r="S58" s="28">
        <f t="shared" si="130"/>
        <v>-0.03842770399</v>
      </c>
      <c r="T58" s="24">
        <f t="shared" si="130"/>
        <v>1</v>
      </c>
      <c r="U58" s="28">
        <f t="shared" si="130"/>
        <v>0.03842770399</v>
      </c>
      <c r="V58" s="24">
        <f t="shared" si="130"/>
        <v>0</v>
      </c>
      <c r="W58" s="28">
        <f t="shared" si="130"/>
        <v>0</v>
      </c>
      <c r="X58" s="24">
        <f t="shared" si="130"/>
        <v>-14</v>
      </c>
      <c r="Y58" s="28">
        <f t="shared" si="130"/>
        <v>-0.03184071062</v>
      </c>
      <c r="Z58" s="24">
        <f t="shared" si="130"/>
        <v>0</v>
      </c>
      <c r="AA58" s="28">
        <f t="shared" si="130"/>
        <v>0.03184071062</v>
      </c>
      <c r="AB58" s="24">
        <f t="shared" si="130"/>
        <v>0</v>
      </c>
      <c r="AC58" s="28">
        <f t="shared" si="130"/>
        <v>0</v>
      </c>
      <c r="AD58" s="22">
        <f t="shared" si="131"/>
        <v>-14</v>
      </c>
      <c r="AE58" s="22">
        <f t="shared" si="132"/>
        <v>-14</v>
      </c>
      <c r="AF58" s="22">
        <f t="shared" si="16"/>
        <v>-14</v>
      </c>
      <c r="AG58" s="22">
        <f t="shared" si="17"/>
        <v>-14</v>
      </c>
    </row>
    <row r="59" ht="15.75" customHeight="1">
      <c r="A59" s="12"/>
      <c r="B59" s="29" t="s">
        <v>24</v>
      </c>
      <c r="C59" s="30">
        <f t="shared" ref="C59:D59" si="133">SUM(C38,C46)</f>
        <v>209</v>
      </c>
      <c r="D59" s="30">
        <f t="shared" si="133"/>
        <v>1</v>
      </c>
      <c r="E59" s="30">
        <f>C59-D59</f>
        <v>208</v>
      </c>
      <c r="F59" s="30">
        <f>SUM(F38,F46)</f>
        <v>96</v>
      </c>
      <c r="G59" s="31">
        <f>F59/E59</f>
        <v>0.4615384615</v>
      </c>
      <c r="H59" s="30">
        <f>SUM(H38,H46)</f>
        <v>112</v>
      </c>
      <c r="I59" s="32">
        <f>H59/E59</f>
        <v>0.5384615385</v>
      </c>
      <c r="J59" s="30">
        <f>SUM(J38,J46)</f>
        <v>0</v>
      </c>
      <c r="K59" s="32">
        <f>J59/E59</f>
        <v>0</v>
      </c>
      <c r="L59" s="30">
        <f>SUM(L38,L46)</f>
        <v>97</v>
      </c>
      <c r="M59" s="32">
        <f>L59/E59</f>
        <v>0.4663461538</v>
      </c>
      <c r="N59" s="30">
        <f>SUM(N38,N46)</f>
        <v>111</v>
      </c>
      <c r="O59" s="32">
        <f>N59/E59</f>
        <v>0.5336538462</v>
      </c>
      <c r="P59" s="30">
        <f>SUM(P38,P46)</f>
        <v>0</v>
      </c>
      <c r="Q59" s="32">
        <f>P59/E59</f>
        <v>0</v>
      </c>
      <c r="R59" s="30">
        <f>SUM(R38,R46)</f>
        <v>96</v>
      </c>
      <c r="S59" s="32">
        <f>R59/E59</f>
        <v>0.4615384615</v>
      </c>
      <c r="T59" s="30">
        <f>SUM(T38,T46)</f>
        <v>112</v>
      </c>
      <c r="U59" s="32">
        <f>T59/E59</f>
        <v>0.5384615385</v>
      </c>
      <c r="V59" s="30">
        <f>SUM(V38,V46)</f>
        <v>0</v>
      </c>
      <c r="W59" s="32">
        <f>V59/E59</f>
        <v>0</v>
      </c>
      <c r="X59" s="30">
        <f>SUM(X38,X46)</f>
        <v>103</v>
      </c>
      <c r="Y59" s="32">
        <f>X59/E59</f>
        <v>0.4951923077</v>
      </c>
      <c r="Z59" s="30">
        <f>SUM(Z38,Z46)</f>
        <v>105</v>
      </c>
      <c r="AA59" s="32">
        <f>Z59/E59</f>
        <v>0.5048076923</v>
      </c>
      <c r="AB59" s="30">
        <f>SUM(AB38,AB46)</f>
        <v>0</v>
      </c>
      <c r="AC59" s="32">
        <f>AB59/E59</f>
        <v>0</v>
      </c>
      <c r="AD59" s="22">
        <f t="shared" si="131"/>
        <v>208</v>
      </c>
      <c r="AE59" s="22">
        <f t="shared" si="132"/>
        <v>208</v>
      </c>
      <c r="AF59" s="22">
        <f t="shared" si="16"/>
        <v>208</v>
      </c>
      <c r="AG59" s="22">
        <f t="shared" si="17"/>
        <v>208</v>
      </c>
    </row>
    <row r="60" ht="15.75" customHeight="1">
      <c r="A60" s="13"/>
      <c r="B60" s="29" t="s">
        <v>23</v>
      </c>
      <c r="C60" s="30">
        <f t="shared" ref="C60:E60" si="134">C56-C59</f>
        <v>1</v>
      </c>
      <c r="D60" s="30">
        <f t="shared" si="134"/>
        <v>0</v>
      </c>
      <c r="E60" s="30">
        <f t="shared" si="134"/>
        <v>1</v>
      </c>
      <c r="F60" s="30">
        <f>SUM(F51,F56)</f>
        <v>255</v>
      </c>
      <c r="G60" s="31">
        <f t="shared" ref="G60:AC60" si="135">G56-G59</f>
        <v>0.002576370997</v>
      </c>
      <c r="H60" s="30">
        <f t="shared" si="135"/>
        <v>0</v>
      </c>
      <c r="I60" s="31">
        <f t="shared" si="135"/>
        <v>-0.002576370997</v>
      </c>
      <c r="J60" s="30">
        <f t="shared" si="135"/>
        <v>0</v>
      </c>
      <c r="K60" s="31">
        <f t="shared" si="135"/>
        <v>0</v>
      </c>
      <c r="L60" s="30">
        <f t="shared" si="135"/>
        <v>0</v>
      </c>
      <c r="M60" s="31">
        <f t="shared" si="135"/>
        <v>-0.00223132131</v>
      </c>
      <c r="N60" s="30">
        <f t="shared" si="135"/>
        <v>1</v>
      </c>
      <c r="O60" s="31">
        <f t="shared" si="135"/>
        <v>0.00223132131</v>
      </c>
      <c r="P60" s="30">
        <f t="shared" si="135"/>
        <v>0</v>
      </c>
      <c r="Q60" s="31">
        <f t="shared" si="135"/>
        <v>0</v>
      </c>
      <c r="R60" s="30">
        <f t="shared" si="135"/>
        <v>0</v>
      </c>
      <c r="S60" s="31">
        <f t="shared" si="135"/>
        <v>-0.002208317998</v>
      </c>
      <c r="T60" s="30">
        <f t="shared" si="135"/>
        <v>1</v>
      </c>
      <c r="U60" s="31">
        <f t="shared" si="135"/>
        <v>0.002208317998</v>
      </c>
      <c r="V60" s="30">
        <f t="shared" si="135"/>
        <v>0</v>
      </c>
      <c r="W60" s="31">
        <f t="shared" si="135"/>
        <v>0</v>
      </c>
      <c r="X60" s="30">
        <f t="shared" si="135"/>
        <v>0</v>
      </c>
      <c r="Y60" s="31">
        <f t="shared" si="135"/>
        <v>-0.002369341185</v>
      </c>
      <c r="Z60" s="30">
        <f t="shared" si="135"/>
        <v>1</v>
      </c>
      <c r="AA60" s="31">
        <f t="shared" si="135"/>
        <v>0.002369341185</v>
      </c>
      <c r="AB60" s="30">
        <f t="shared" si="135"/>
        <v>0</v>
      </c>
      <c r="AC60" s="31">
        <f t="shared" si="135"/>
        <v>0</v>
      </c>
      <c r="AD60" s="22">
        <f t="shared" si="131"/>
        <v>255</v>
      </c>
      <c r="AE60" s="22">
        <f t="shared" si="132"/>
        <v>1</v>
      </c>
      <c r="AF60" s="22">
        <f t="shared" si="16"/>
        <v>1</v>
      </c>
      <c r="AG60" s="22">
        <f t="shared" si="17"/>
        <v>1</v>
      </c>
    </row>
    <row r="61" ht="15.75" customHeight="1">
      <c r="A61" s="60" t="s">
        <v>51</v>
      </c>
      <c r="B61" s="61" t="s">
        <v>29</v>
      </c>
      <c r="C61" s="62">
        <f t="shared" ref="C61:D61" si="136">SUM(C51,C56)</f>
        <v>549</v>
      </c>
      <c r="D61" s="62">
        <f t="shared" si="136"/>
        <v>4</v>
      </c>
      <c r="E61" s="62">
        <f t="shared" ref="E61:E62" si="138">C61-D61</f>
        <v>545</v>
      </c>
      <c r="F61" s="62">
        <f>SUM(F56,F51)</f>
        <v>255</v>
      </c>
      <c r="G61" s="63">
        <f t="shared" ref="G61:G62" si="139">F61/E61</f>
        <v>0.4678899083</v>
      </c>
      <c r="H61" s="62">
        <f>SUM(H56,H51)</f>
        <v>290</v>
      </c>
      <c r="I61" s="64">
        <f t="shared" ref="I61:I62" si="140">H61/E61</f>
        <v>0.5321100917</v>
      </c>
      <c r="J61" s="62">
        <f>SUM(J56,J51)</f>
        <v>0</v>
      </c>
      <c r="K61" s="64">
        <f t="shared" ref="K61:K62" si="141">J61/E61</f>
        <v>0</v>
      </c>
      <c r="L61" s="62">
        <f>SUM(L56,L51)</f>
        <v>243</v>
      </c>
      <c r="M61" s="64">
        <f t="shared" ref="M61:M62" si="142">L61/E61</f>
        <v>0.4458715596</v>
      </c>
      <c r="N61" s="62">
        <f>SUM(N56,N51)</f>
        <v>302</v>
      </c>
      <c r="O61" s="64">
        <f t="shared" ref="O61:O62" si="143">N61/E61</f>
        <v>0.5541284404</v>
      </c>
      <c r="P61" s="62">
        <f>SUM(P56,P51)</f>
        <v>0</v>
      </c>
      <c r="Q61" s="64">
        <f t="shared" ref="Q61:Q62" si="144">P61/E61</f>
        <v>0</v>
      </c>
      <c r="R61" s="62">
        <f>SUM(R56,R51)</f>
        <v>241</v>
      </c>
      <c r="S61" s="64">
        <f t="shared" ref="S61:S62" si="145">R61/E61</f>
        <v>0.4422018349</v>
      </c>
      <c r="T61" s="62">
        <f>SUM(T56,T51)</f>
        <v>304</v>
      </c>
      <c r="U61" s="64">
        <f t="shared" ref="U61:U62" si="146">T61/E61</f>
        <v>0.5577981651</v>
      </c>
      <c r="V61" s="62">
        <f>SUM(V56,V51)</f>
        <v>0</v>
      </c>
      <c r="W61" s="64">
        <f t="shared" ref="W61:W62" si="147">V61/E61</f>
        <v>0</v>
      </c>
      <c r="X61" s="62">
        <f>SUM(X56,X51)</f>
        <v>254</v>
      </c>
      <c r="Y61" s="64">
        <f t="shared" ref="Y61:Y62" si="148">X61/E61</f>
        <v>0.4660550459</v>
      </c>
      <c r="Z61" s="62">
        <f>SUM(Z56,Z51)</f>
        <v>291</v>
      </c>
      <c r="AA61" s="64">
        <f t="shared" ref="AA61:AA62" si="149">Z61/E61</f>
        <v>0.5339449541</v>
      </c>
      <c r="AB61" s="62">
        <f>SUM(AB56,AB51)</f>
        <v>0</v>
      </c>
      <c r="AC61" s="64">
        <f t="shared" ref="AC61:AC62" si="150">AB61/E61</f>
        <v>0</v>
      </c>
      <c r="AD61" s="65">
        <f t="shared" si="131"/>
        <v>545</v>
      </c>
      <c r="AE61" s="65">
        <f t="shared" si="132"/>
        <v>545</v>
      </c>
      <c r="AF61" s="22">
        <f t="shared" si="16"/>
        <v>545</v>
      </c>
      <c r="AG61" s="22">
        <f t="shared" si="17"/>
        <v>545</v>
      </c>
    </row>
    <row r="62" ht="15.75" customHeight="1">
      <c r="A62" s="12"/>
      <c r="B62" s="23" t="s">
        <v>22</v>
      </c>
      <c r="C62" s="24">
        <f t="shared" ref="C62:D62" si="137">SUM(C52,C57)</f>
        <v>574</v>
      </c>
      <c r="D62" s="24">
        <f t="shared" si="137"/>
        <v>4</v>
      </c>
      <c r="E62" s="25">
        <f t="shared" si="138"/>
        <v>570</v>
      </c>
      <c r="F62" s="25">
        <f>SUM(F52,F57)</f>
        <v>268</v>
      </c>
      <c r="G62" s="26">
        <f t="shared" si="139"/>
        <v>0.4701754386</v>
      </c>
      <c r="H62" s="25">
        <f>SUM(H52,H57)</f>
        <v>302</v>
      </c>
      <c r="I62" s="27">
        <f t="shared" si="140"/>
        <v>0.5298245614</v>
      </c>
      <c r="J62" s="25">
        <f>SUM(J52,J57)</f>
        <v>0</v>
      </c>
      <c r="K62" s="27">
        <f t="shared" si="141"/>
        <v>0</v>
      </c>
      <c r="L62" s="25">
        <f>SUM(L52,L57)</f>
        <v>252</v>
      </c>
      <c r="M62" s="27">
        <f t="shared" si="142"/>
        <v>0.4421052632</v>
      </c>
      <c r="N62" s="25">
        <f>SUM(N52,N57)</f>
        <v>318</v>
      </c>
      <c r="O62" s="27">
        <f t="shared" si="143"/>
        <v>0.5578947368</v>
      </c>
      <c r="P62" s="25">
        <f>SUM(P52,P57)</f>
        <v>0</v>
      </c>
      <c r="Q62" s="27">
        <f t="shared" si="144"/>
        <v>0</v>
      </c>
      <c r="R62" s="25">
        <f>SUM(R52,R57)</f>
        <v>255</v>
      </c>
      <c r="S62" s="27">
        <f t="shared" si="145"/>
        <v>0.4473684211</v>
      </c>
      <c r="T62" s="25">
        <f>SUM(T52,T57)</f>
        <v>315</v>
      </c>
      <c r="U62" s="27">
        <f t="shared" si="146"/>
        <v>0.5526315789</v>
      </c>
      <c r="V62" s="25">
        <f>SUM(V52,V57)</f>
        <v>0</v>
      </c>
      <c r="W62" s="27">
        <f t="shared" si="147"/>
        <v>0</v>
      </c>
      <c r="X62" s="25">
        <f>SUM(X52,X57)</f>
        <v>269</v>
      </c>
      <c r="Y62" s="27">
        <f t="shared" si="148"/>
        <v>0.4719298246</v>
      </c>
      <c r="Z62" s="25">
        <f>SUM(Z52,Z57)</f>
        <v>301</v>
      </c>
      <c r="AA62" s="27">
        <f t="shared" si="149"/>
        <v>0.5280701754</v>
      </c>
      <c r="AB62" s="25">
        <f>SUM(AB52,AB57)</f>
        <v>0</v>
      </c>
      <c r="AC62" s="27">
        <f t="shared" si="150"/>
        <v>0</v>
      </c>
      <c r="AD62" s="22">
        <f t="shared" si="131"/>
        <v>570</v>
      </c>
      <c r="AE62" s="22">
        <f t="shared" si="132"/>
        <v>570</v>
      </c>
      <c r="AF62" s="22">
        <f t="shared" si="16"/>
        <v>570</v>
      </c>
      <c r="AG62" s="22">
        <f t="shared" si="17"/>
        <v>570</v>
      </c>
    </row>
    <row r="63" ht="15.75" customHeight="1">
      <c r="A63" s="12"/>
      <c r="B63" s="23" t="s">
        <v>23</v>
      </c>
      <c r="C63" s="24">
        <f t="shared" ref="C63:AC63" si="151">C61-C62</f>
        <v>-25</v>
      </c>
      <c r="D63" s="24">
        <f t="shared" si="151"/>
        <v>0</v>
      </c>
      <c r="E63" s="24">
        <f t="shared" si="151"/>
        <v>-25</v>
      </c>
      <c r="F63" s="24">
        <f t="shared" si="151"/>
        <v>-13</v>
      </c>
      <c r="G63" s="28">
        <f t="shared" si="151"/>
        <v>-0.00228553034</v>
      </c>
      <c r="H63" s="24">
        <f t="shared" si="151"/>
        <v>-12</v>
      </c>
      <c r="I63" s="28">
        <f t="shared" si="151"/>
        <v>0.00228553034</v>
      </c>
      <c r="J63" s="24">
        <f t="shared" si="151"/>
        <v>0</v>
      </c>
      <c r="K63" s="28">
        <f t="shared" si="151"/>
        <v>0</v>
      </c>
      <c r="L63" s="24">
        <f t="shared" si="151"/>
        <v>-9</v>
      </c>
      <c r="M63" s="28">
        <f t="shared" si="151"/>
        <v>0.003766296475</v>
      </c>
      <c r="N63" s="24">
        <f t="shared" si="151"/>
        <v>-16</v>
      </c>
      <c r="O63" s="28">
        <f t="shared" si="151"/>
        <v>-0.003766296475</v>
      </c>
      <c r="P63" s="24">
        <f t="shared" si="151"/>
        <v>0</v>
      </c>
      <c r="Q63" s="28">
        <f t="shared" si="151"/>
        <v>0</v>
      </c>
      <c r="R63" s="24">
        <f t="shared" si="151"/>
        <v>-14</v>
      </c>
      <c r="S63" s="28">
        <f t="shared" si="151"/>
        <v>-0.00516658619</v>
      </c>
      <c r="T63" s="24">
        <f t="shared" si="151"/>
        <v>-11</v>
      </c>
      <c r="U63" s="28">
        <f t="shared" si="151"/>
        <v>0.00516658619</v>
      </c>
      <c r="V63" s="24">
        <f t="shared" si="151"/>
        <v>0</v>
      </c>
      <c r="W63" s="28">
        <f t="shared" si="151"/>
        <v>0</v>
      </c>
      <c r="X63" s="24">
        <f t="shared" si="151"/>
        <v>-15</v>
      </c>
      <c r="Y63" s="28">
        <f t="shared" si="151"/>
        <v>-0.00587477869</v>
      </c>
      <c r="Z63" s="24">
        <f t="shared" si="151"/>
        <v>-10</v>
      </c>
      <c r="AA63" s="28">
        <f t="shared" si="151"/>
        <v>0.00587477869</v>
      </c>
      <c r="AB63" s="24">
        <f t="shared" si="151"/>
        <v>0</v>
      </c>
      <c r="AC63" s="28">
        <f t="shared" si="151"/>
        <v>0</v>
      </c>
      <c r="AD63" s="22">
        <f t="shared" si="131"/>
        <v>-25</v>
      </c>
      <c r="AE63" s="22">
        <f t="shared" si="132"/>
        <v>-25</v>
      </c>
      <c r="AF63" s="22">
        <f t="shared" si="16"/>
        <v>-25</v>
      </c>
      <c r="AG63" s="22">
        <f t="shared" si="17"/>
        <v>-25</v>
      </c>
    </row>
    <row r="64" ht="15.75" customHeight="1">
      <c r="A64" s="12"/>
      <c r="B64" s="29" t="s">
        <v>24</v>
      </c>
      <c r="C64" s="30">
        <f t="shared" ref="C64:D64" si="152">SUM(C54,C59)</f>
        <v>548</v>
      </c>
      <c r="D64" s="30">
        <f t="shared" si="152"/>
        <v>3</v>
      </c>
      <c r="E64" s="30">
        <f>C64-D64</f>
        <v>545</v>
      </c>
      <c r="F64" s="30">
        <f>SUM(F54,F59)</f>
        <v>254</v>
      </c>
      <c r="G64" s="31">
        <f>F64/E64</f>
        <v>0.4660550459</v>
      </c>
      <c r="H64" s="30">
        <f>SUM(H54,H59)</f>
        <v>291</v>
      </c>
      <c r="I64" s="32">
        <f>H64/E64</f>
        <v>0.5339449541</v>
      </c>
      <c r="J64" s="30">
        <f>SUM(J54,J59)</f>
        <v>0</v>
      </c>
      <c r="K64" s="32">
        <f>J64/E64</f>
        <v>0</v>
      </c>
      <c r="L64" s="30">
        <f>SUM(L54,L59)</f>
        <v>240</v>
      </c>
      <c r="M64" s="32">
        <f>L64/E64</f>
        <v>0.4403669725</v>
      </c>
      <c r="N64" s="30">
        <f>SUM(N54,N59)</f>
        <v>305</v>
      </c>
      <c r="O64" s="32">
        <f>N64/E64</f>
        <v>0.5596330275</v>
      </c>
      <c r="P64" s="30">
        <f>SUM(P54,P59)</f>
        <v>0</v>
      </c>
      <c r="Q64" s="32">
        <f>P64/E64</f>
        <v>0</v>
      </c>
      <c r="R64" s="30">
        <f>SUM(R54,R59)</f>
        <v>239</v>
      </c>
      <c r="S64" s="32">
        <f>R64/E64</f>
        <v>0.4385321101</v>
      </c>
      <c r="T64" s="30">
        <f>SUM(T54,T59)</f>
        <v>306</v>
      </c>
      <c r="U64" s="32">
        <f>T64/E64</f>
        <v>0.5614678899</v>
      </c>
      <c r="V64" s="30">
        <f>SUM(V54,V59)</f>
        <v>0</v>
      </c>
      <c r="W64" s="32">
        <f>V64/E64</f>
        <v>0</v>
      </c>
      <c r="X64" s="30">
        <f>SUM(X54,X59)</f>
        <v>251</v>
      </c>
      <c r="Y64" s="32">
        <f>X64/E64</f>
        <v>0.4605504587</v>
      </c>
      <c r="Z64" s="30">
        <f>SUM(Z54,Z59)</f>
        <v>294</v>
      </c>
      <c r="AA64" s="32">
        <f>Z64/E64</f>
        <v>0.5394495413</v>
      </c>
      <c r="AB64" s="30">
        <f>SUM(AB54,AB59)</f>
        <v>0</v>
      </c>
      <c r="AC64" s="32">
        <f>AB64/E64</f>
        <v>0</v>
      </c>
      <c r="AD64" s="22">
        <f t="shared" si="131"/>
        <v>545</v>
      </c>
      <c r="AE64" s="22">
        <f t="shared" si="132"/>
        <v>545</v>
      </c>
      <c r="AF64" s="22">
        <f t="shared" si="16"/>
        <v>545</v>
      </c>
      <c r="AG64" s="22">
        <f t="shared" si="17"/>
        <v>545</v>
      </c>
    </row>
    <row r="65" ht="15.75" customHeight="1">
      <c r="A65" s="13"/>
      <c r="B65" s="29" t="s">
        <v>23</v>
      </c>
      <c r="C65" s="30">
        <f t="shared" ref="C65:AC65" si="153">C61-C64</f>
        <v>1</v>
      </c>
      <c r="D65" s="30">
        <f t="shared" si="153"/>
        <v>1</v>
      </c>
      <c r="E65" s="30">
        <f t="shared" si="153"/>
        <v>0</v>
      </c>
      <c r="F65" s="30">
        <f t="shared" si="153"/>
        <v>1</v>
      </c>
      <c r="G65" s="31">
        <f t="shared" si="153"/>
        <v>0.001834862385</v>
      </c>
      <c r="H65" s="30">
        <f t="shared" si="153"/>
        <v>-1</v>
      </c>
      <c r="I65" s="31">
        <f t="shared" si="153"/>
        <v>-0.001834862385</v>
      </c>
      <c r="J65" s="30">
        <f t="shared" si="153"/>
        <v>0</v>
      </c>
      <c r="K65" s="31">
        <f t="shared" si="153"/>
        <v>0</v>
      </c>
      <c r="L65" s="30">
        <f t="shared" si="153"/>
        <v>3</v>
      </c>
      <c r="M65" s="31">
        <f t="shared" si="153"/>
        <v>0.005504587156</v>
      </c>
      <c r="N65" s="30">
        <f t="shared" si="153"/>
        <v>-3</v>
      </c>
      <c r="O65" s="31">
        <f t="shared" si="153"/>
        <v>-0.005504587156</v>
      </c>
      <c r="P65" s="30">
        <f t="shared" si="153"/>
        <v>0</v>
      </c>
      <c r="Q65" s="31">
        <f t="shared" si="153"/>
        <v>0</v>
      </c>
      <c r="R65" s="30">
        <f t="shared" si="153"/>
        <v>2</v>
      </c>
      <c r="S65" s="31">
        <f t="shared" si="153"/>
        <v>0.003669724771</v>
      </c>
      <c r="T65" s="30">
        <f t="shared" si="153"/>
        <v>-2</v>
      </c>
      <c r="U65" s="31">
        <f t="shared" si="153"/>
        <v>-0.003669724771</v>
      </c>
      <c r="V65" s="30">
        <f t="shared" si="153"/>
        <v>0</v>
      </c>
      <c r="W65" s="31">
        <f t="shared" si="153"/>
        <v>0</v>
      </c>
      <c r="X65" s="30">
        <f t="shared" si="153"/>
        <v>3</v>
      </c>
      <c r="Y65" s="31">
        <f t="shared" si="153"/>
        <v>0.005504587156</v>
      </c>
      <c r="Z65" s="30">
        <f t="shared" si="153"/>
        <v>-3</v>
      </c>
      <c r="AA65" s="31">
        <f t="shared" si="153"/>
        <v>-0.005504587156</v>
      </c>
      <c r="AB65" s="30">
        <f t="shared" si="153"/>
        <v>0</v>
      </c>
      <c r="AC65" s="31">
        <f t="shared" si="153"/>
        <v>0</v>
      </c>
      <c r="AD65" s="22">
        <f t="shared" si="131"/>
        <v>0</v>
      </c>
      <c r="AE65" s="22">
        <f t="shared" si="132"/>
        <v>0</v>
      </c>
      <c r="AF65" s="22">
        <f t="shared" si="16"/>
        <v>0</v>
      </c>
      <c r="AG65" s="22">
        <f t="shared" si="17"/>
        <v>0</v>
      </c>
    </row>
    <row r="66" ht="15.75" customHeight="1">
      <c r="A66" s="1"/>
      <c r="B66" s="66"/>
      <c r="C66" s="66"/>
      <c r="D66" s="66"/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6"/>
      <c r="AB66" s="66"/>
      <c r="AC66" s="66"/>
      <c r="AD66" s="1"/>
      <c r="AE66" s="1"/>
      <c r="AF66" s="1"/>
      <c r="AG66" s="1"/>
    </row>
    <row r="67" ht="15.75" customHeight="1">
      <c r="A67" s="1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1"/>
      <c r="AE67" s="1"/>
      <c r="AF67" s="1"/>
      <c r="AG67" s="1"/>
    </row>
    <row r="68" ht="15.75" customHeight="1">
      <c r="A68" s="1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1"/>
      <c r="AE68" s="1"/>
      <c r="AF68" s="1"/>
      <c r="AG68" s="1"/>
    </row>
    <row r="69" ht="15.75" customHeight="1">
      <c r="A69" s="1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1"/>
      <c r="AE69" s="1"/>
      <c r="AF69" s="1"/>
      <c r="AG69" s="1"/>
    </row>
    <row r="70" ht="15.75" customHeight="1">
      <c r="A70" s="1"/>
      <c r="B70" s="66"/>
      <c r="C70" s="66"/>
      <c r="D70" s="66"/>
      <c r="E70" s="66"/>
      <c r="F70" s="66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  <c r="AA70" s="66"/>
      <c r="AB70" s="66"/>
      <c r="AC70" s="66"/>
      <c r="AD70" s="1"/>
      <c r="AE70" s="1"/>
      <c r="AF70" s="1"/>
      <c r="AG70" s="1"/>
    </row>
    <row r="71" ht="15.75" customHeight="1">
      <c r="A71" s="1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1"/>
      <c r="AE71" s="1"/>
      <c r="AF71" s="1"/>
      <c r="AG71" s="1"/>
    </row>
    <row r="72" ht="15.75" customHeight="1">
      <c r="A72" s="1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1"/>
      <c r="AE72" s="1"/>
      <c r="AF72" s="1"/>
      <c r="AG72" s="1"/>
    </row>
    <row r="73" ht="15.75" customHeight="1">
      <c r="A73" s="1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1"/>
      <c r="AE73" s="1"/>
      <c r="AF73" s="1"/>
      <c r="AG73" s="1"/>
    </row>
    <row r="74" ht="15.75" customHeight="1">
      <c r="A74" s="1"/>
      <c r="B74" s="66"/>
      <c r="C74" s="66"/>
      <c r="D74" s="66"/>
      <c r="E74" s="66"/>
      <c r="F74" s="66"/>
      <c r="G74" s="66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6"/>
      <c r="Z74" s="66"/>
      <c r="AA74" s="66"/>
      <c r="AB74" s="66"/>
      <c r="AC74" s="66"/>
      <c r="AD74" s="1"/>
      <c r="AE74" s="1"/>
      <c r="AF74" s="1"/>
      <c r="AG74" s="1"/>
    </row>
    <row r="75" ht="15.75" customHeight="1">
      <c r="A75" s="1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1"/>
      <c r="AE75" s="1"/>
      <c r="AF75" s="1"/>
      <c r="AG75" s="1"/>
    </row>
    <row r="76" ht="15.75" customHeight="1">
      <c r="A76" s="1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1"/>
      <c r="AE76" s="1"/>
      <c r="AF76" s="1"/>
      <c r="AG76" s="1"/>
    </row>
    <row r="77" ht="15.75" customHeight="1">
      <c r="A77" s="1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1"/>
      <c r="AE77" s="1"/>
      <c r="AF77" s="1"/>
      <c r="AG77" s="1"/>
    </row>
    <row r="78" ht="15.75" customHeight="1">
      <c r="A78" s="1"/>
      <c r="B78" s="66"/>
      <c r="C78" s="66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6"/>
      <c r="AB78" s="66"/>
      <c r="AC78" s="66"/>
      <c r="AD78" s="1"/>
      <c r="AE78" s="1"/>
      <c r="AF78" s="1"/>
      <c r="AG78" s="1"/>
    </row>
    <row r="79" ht="15.75" customHeight="1">
      <c r="A79" s="1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1"/>
      <c r="AE79" s="1"/>
      <c r="AF79" s="1"/>
      <c r="AG79" s="1"/>
    </row>
    <row r="80" ht="15.75" customHeight="1">
      <c r="A80" s="1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1"/>
      <c r="AE80" s="1"/>
      <c r="AF80" s="1"/>
      <c r="AG80" s="1"/>
    </row>
    <row r="81" ht="15.75" customHeight="1">
      <c r="A81" s="1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1"/>
      <c r="AE81" s="1"/>
      <c r="AF81" s="1"/>
      <c r="AG81" s="1"/>
    </row>
    <row r="82" ht="15.75" customHeight="1">
      <c r="A82" s="1"/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6"/>
      <c r="AB82" s="66"/>
      <c r="AC82" s="66"/>
      <c r="AD82" s="1"/>
      <c r="AE82" s="1"/>
      <c r="AF82" s="1"/>
      <c r="AG82" s="1"/>
    </row>
    <row r="83" ht="15.75" customHeight="1">
      <c r="A83" s="1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1"/>
      <c r="AE83" s="1"/>
      <c r="AF83" s="1"/>
      <c r="AG83" s="1"/>
    </row>
    <row r="84" ht="15.75" customHeight="1">
      <c r="A84" s="1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1"/>
      <c r="AE84" s="1"/>
      <c r="AF84" s="1"/>
      <c r="AG84" s="1"/>
    </row>
    <row r="85" ht="15.75" customHeight="1">
      <c r="A85" s="1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1"/>
      <c r="AE85" s="1"/>
      <c r="AF85" s="1"/>
      <c r="AG85" s="1"/>
    </row>
    <row r="86" ht="15.75" customHeight="1">
      <c r="A86" s="1"/>
      <c r="B86" s="66"/>
      <c r="C86" s="66"/>
      <c r="D86" s="66"/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  <c r="AA86" s="66"/>
      <c r="AB86" s="66"/>
      <c r="AC86" s="66"/>
      <c r="AD86" s="1"/>
      <c r="AE86" s="1"/>
      <c r="AF86" s="1"/>
      <c r="AG86" s="1"/>
    </row>
    <row r="87" ht="15.75" customHeight="1">
      <c r="A87" s="1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1"/>
      <c r="AE87" s="1"/>
      <c r="AF87" s="1"/>
      <c r="AG87" s="1"/>
    </row>
    <row r="88" ht="15.75" customHeight="1">
      <c r="A88" s="1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1"/>
      <c r="AE88" s="1"/>
      <c r="AF88" s="1"/>
      <c r="AG88" s="1"/>
    </row>
    <row r="89" ht="15.75" customHeight="1">
      <c r="A89" s="1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1"/>
      <c r="AE89" s="1"/>
      <c r="AF89" s="1"/>
      <c r="AG89" s="1"/>
    </row>
    <row r="90" ht="15.75" customHeight="1">
      <c r="A90" s="1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1"/>
      <c r="AE90" s="1"/>
      <c r="AF90" s="1"/>
      <c r="AG90" s="1"/>
    </row>
    <row r="91" ht="15.75" customHeight="1">
      <c r="A91" s="1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1"/>
      <c r="AE91" s="1"/>
      <c r="AF91" s="1"/>
      <c r="AG91" s="1"/>
    </row>
    <row r="92" ht="15.75" customHeight="1">
      <c r="A92" s="1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1"/>
      <c r="AE92" s="1"/>
      <c r="AF92" s="1"/>
      <c r="AG92" s="1"/>
    </row>
    <row r="93" ht="15.75" customHeight="1">
      <c r="A93" s="1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1"/>
      <c r="AE93" s="1"/>
      <c r="AF93" s="1"/>
      <c r="AG93" s="1"/>
    </row>
    <row r="94" ht="15.75" customHeight="1">
      <c r="A94" s="1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1"/>
      <c r="AE94" s="1"/>
      <c r="AF94" s="1"/>
      <c r="AG94" s="1"/>
    </row>
    <row r="95" ht="15.75" customHeight="1">
      <c r="A95" s="1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1"/>
      <c r="AE95" s="1"/>
      <c r="AF95" s="1"/>
      <c r="AG95" s="1"/>
    </row>
    <row r="96" ht="15.75" customHeight="1">
      <c r="A96" s="1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1"/>
      <c r="AE96" s="1"/>
      <c r="AF96" s="1"/>
      <c r="AG96" s="1"/>
    </row>
    <row r="97" ht="15.75" customHeight="1">
      <c r="A97" s="1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1"/>
      <c r="AE97" s="1"/>
      <c r="AF97" s="1"/>
      <c r="AG97" s="1"/>
    </row>
    <row r="98" ht="15.75" customHeight="1">
      <c r="A98" s="1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1"/>
      <c r="AE98" s="1"/>
      <c r="AF98" s="1"/>
      <c r="AG98" s="1"/>
    </row>
    <row r="99" ht="15.75" customHeight="1">
      <c r="A99" s="1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1"/>
      <c r="AE99" s="1"/>
      <c r="AF99" s="1"/>
      <c r="AG99" s="1"/>
    </row>
    <row r="100" ht="15.75" customHeight="1">
      <c r="A100" s="1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1"/>
      <c r="AE100" s="1"/>
      <c r="AF100" s="1"/>
      <c r="AG100" s="1"/>
    </row>
    <row r="101" ht="15.75" customHeight="1">
      <c r="A101" s="1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1"/>
      <c r="AE101" s="1"/>
      <c r="AF101" s="1"/>
      <c r="AG101" s="1"/>
    </row>
    <row r="102" ht="15.75" customHeight="1">
      <c r="A102" s="1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1"/>
      <c r="AE102" s="1"/>
      <c r="AF102" s="1"/>
      <c r="AG102" s="1"/>
    </row>
    <row r="103" ht="15.75" customHeight="1">
      <c r="A103" s="1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1"/>
      <c r="AE103" s="1"/>
      <c r="AF103" s="1"/>
      <c r="AG103" s="1"/>
    </row>
    <row r="104" ht="15.75" customHeight="1">
      <c r="A104" s="1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1"/>
      <c r="AE104" s="1"/>
      <c r="AF104" s="1"/>
      <c r="AG104" s="1"/>
    </row>
    <row r="105" ht="15.75" customHeight="1">
      <c r="A105" s="1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1"/>
      <c r="AE105" s="1"/>
      <c r="AF105" s="1"/>
      <c r="AG105" s="1"/>
    </row>
    <row r="106" ht="15.75" customHeight="1">
      <c r="A106" s="1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1"/>
      <c r="AE106" s="1"/>
      <c r="AF106" s="1"/>
      <c r="AG106" s="1"/>
    </row>
    <row r="107" ht="15.75" customHeight="1">
      <c r="A107" s="1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1"/>
      <c r="AE107" s="1"/>
      <c r="AF107" s="1"/>
      <c r="AG107" s="1"/>
    </row>
    <row r="108" ht="15.75" customHeight="1">
      <c r="A108" s="1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1"/>
      <c r="AE108" s="1"/>
      <c r="AF108" s="1"/>
      <c r="AG108" s="1"/>
    </row>
    <row r="109" ht="15.75" customHeight="1">
      <c r="A109" s="1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1"/>
      <c r="AE109" s="1"/>
      <c r="AF109" s="1"/>
      <c r="AG109" s="1"/>
    </row>
    <row r="110" ht="15.75" customHeight="1">
      <c r="A110" s="1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1"/>
      <c r="AE110" s="1"/>
      <c r="AF110" s="1"/>
      <c r="AG110" s="1"/>
    </row>
    <row r="111" ht="15.75" customHeight="1">
      <c r="A111" s="1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1"/>
      <c r="AE111" s="1"/>
      <c r="AF111" s="1"/>
      <c r="AG111" s="1"/>
    </row>
    <row r="112" ht="15.75" customHeight="1">
      <c r="A112" s="1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1"/>
      <c r="AE112" s="1"/>
      <c r="AF112" s="1"/>
      <c r="AG112" s="1"/>
    </row>
    <row r="113" ht="15.75" customHeight="1">
      <c r="A113" s="1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1"/>
      <c r="AE113" s="1"/>
      <c r="AF113" s="1"/>
      <c r="AG113" s="1"/>
    </row>
    <row r="114" ht="15.75" customHeight="1">
      <c r="A114" s="1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1"/>
      <c r="AE114" s="1"/>
      <c r="AF114" s="1"/>
      <c r="AG114" s="1"/>
    </row>
    <row r="115" ht="15.75" customHeight="1">
      <c r="A115" s="1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1"/>
      <c r="AE115" s="1"/>
      <c r="AF115" s="1"/>
      <c r="AG115" s="1"/>
    </row>
    <row r="116" ht="15.75" customHeight="1">
      <c r="A116" s="1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1"/>
      <c r="AE116" s="1"/>
      <c r="AF116" s="1"/>
      <c r="AG116" s="1"/>
    </row>
    <row r="117" ht="15.75" customHeight="1">
      <c r="A117" s="1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1"/>
      <c r="AE117" s="1"/>
      <c r="AF117" s="1"/>
      <c r="AG117" s="1"/>
    </row>
    <row r="118" ht="15.75" customHeight="1">
      <c r="A118" s="1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1"/>
      <c r="AE118" s="1"/>
      <c r="AF118" s="1"/>
      <c r="AG118" s="1"/>
    </row>
    <row r="119" ht="15.75" customHeight="1">
      <c r="A119" s="1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1"/>
      <c r="AE119" s="1"/>
      <c r="AF119" s="1"/>
      <c r="AG119" s="1"/>
    </row>
    <row r="120" ht="15.75" customHeight="1">
      <c r="A120" s="1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1"/>
      <c r="AE120" s="1"/>
      <c r="AF120" s="1"/>
      <c r="AG120" s="1"/>
    </row>
    <row r="121" ht="15.75" customHeight="1">
      <c r="A121" s="1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1"/>
      <c r="AE121" s="1"/>
      <c r="AF121" s="1"/>
      <c r="AG121" s="1"/>
    </row>
    <row r="122" ht="15.75" customHeight="1">
      <c r="A122" s="1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1"/>
      <c r="AE122" s="1"/>
      <c r="AF122" s="1"/>
      <c r="AG122" s="1"/>
    </row>
    <row r="123" ht="15.75" customHeight="1">
      <c r="A123" s="1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1"/>
      <c r="AE123" s="1"/>
      <c r="AF123" s="1"/>
      <c r="AG123" s="1"/>
    </row>
    <row r="124" ht="15.75" customHeight="1">
      <c r="A124" s="1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1"/>
      <c r="AE124" s="1"/>
      <c r="AF124" s="1"/>
      <c r="AG124" s="1"/>
    </row>
    <row r="125" ht="15.75" customHeight="1">
      <c r="A125" s="1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1"/>
      <c r="AE125" s="1"/>
      <c r="AF125" s="1"/>
      <c r="AG125" s="1"/>
    </row>
    <row r="126" ht="15.75" customHeight="1">
      <c r="A126" s="1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1"/>
      <c r="AE126" s="1"/>
      <c r="AF126" s="1"/>
      <c r="AG126" s="1"/>
    </row>
    <row r="127" ht="15.75" customHeight="1">
      <c r="A127" s="1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1"/>
      <c r="AE127" s="1"/>
      <c r="AF127" s="1"/>
      <c r="AG127" s="1"/>
    </row>
    <row r="128" ht="15.75" customHeight="1">
      <c r="A128" s="1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1"/>
      <c r="AE128" s="1"/>
      <c r="AF128" s="1"/>
      <c r="AG128" s="1"/>
    </row>
    <row r="129" ht="15.75" customHeight="1">
      <c r="A129" s="1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1"/>
      <c r="AE129" s="1"/>
      <c r="AF129" s="1"/>
      <c r="AG129" s="1"/>
    </row>
    <row r="130" ht="15.75" customHeight="1">
      <c r="A130" s="1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1"/>
      <c r="AE130" s="1"/>
      <c r="AF130" s="1"/>
      <c r="AG130" s="1"/>
    </row>
    <row r="131" ht="15.75" customHeight="1">
      <c r="A131" s="1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1"/>
      <c r="AE131" s="1"/>
      <c r="AF131" s="1"/>
      <c r="AG131" s="1"/>
    </row>
    <row r="132" ht="15.75" customHeight="1">
      <c r="A132" s="1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1"/>
      <c r="AE132" s="1"/>
      <c r="AF132" s="1"/>
      <c r="AG132" s="1"/>
    </row>
    <row r="133" ht="15.75" customHeight="1">
      <c r="A133" s="1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1"/>
      <c r="AE133" s="1"/>
      <c r="AF133" s="1"/>
      <c r="AG133" s="1"/>
    </row>
    <row r="134" ht="15.75" customHeight="1">
      <c r="A134" s="1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1"/>
      <c r="AE134" s="1"/>
      <c r="AF134" s="1"/>
      <c r="AG134" s="1"/>
    </row>
    <row r="135" ht="15.75" customHeight="1">
      <c r="A135" s="1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1"/>
      <c r="AE135" s="1"/>
      <c r="AF135" s="1"/>
      <c r="AG135" s="1"/>
    </row>
    <row r="136" ht="15.75" customHeight="1">
      <c r="A136" s="1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1"/>
      <c r="AE136" s="1"/>
      <c r="AF136" s="1"/>
      <c r="AG136" s="1"/>
    </row>
    <row r="137" ht="15.75" customHeight="1">
      <c r="A137" s="1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1"/>
      <c r="AE137" s="1"/>
      <c r="AF137" s="1"/>
      <c r="AG137" s="1"/>
    </row>
    <row r="138" ht="15.75" customHeight="1">
      <c r="A138" s="1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1"/>
      <c r="AE138" s="1"/>
      <c r="AF138" s="1"/>
      <c r="AG138" s="1"/>
    </row>
    <row r="139" ht="15.75" customHeight="1">
      <c r="A139" s="1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1"/>
      <c r="AE139" s="1"/>
      <c r="AF139" s="1"/>
      <c r="AG139" s="1"/>
    </row>
    <row r="140" ht="15.75" customHeight="1">
      <c r="A140" s="1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1"/>
      <c r="AE140" s="1"/>
      <c r="AF140" s="1"/>
      <c r="AG140" s="1"/>
    </row>
    <row r="141" ht="15.75" customHeight="1">
      <c r="A141" s="1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1"/>
      <c r="AE141" s="1"/>
      <c r="AF141" s="1"/>
      <c r="AG141" s="1"/>
    </row>
    <row r="142" ht="15.75" customHeight="1">
      <c r="A142" s="1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1"/>
      <c r="AE142" s="1"/>
      <c r="AF142" s="1"/>
      <c r="AG142" s="1"/>
    </row>
    <row r="143" ht="15.75" customHeight="1">
      <c r="A143" s="1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1"/>
      <c r="AE143" s="1"/>
      <c r="AF143" s="1"/>
      <c r="AG143" s="1"/>
    </row>
    <row r="144" ht="15.75" customHeight="1">
      <c r="A144" s="1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1"/>
      <c r="AE144" s="1"/>
      <c r="AF144" s="1"/>
      <c r="AG144" s="1"/>
    </row>
    <row r="145" ht="15.75" customHeight="1">
      <c r="A145" s="1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1"/>
      <c r="AE145" s="1"/>
      <c r="AF145" s="1"/>
      <c r="AG145" s="1"/>
    </row>
    <row r="146" ht="15.75" customHeight="1">
      <c r="A146" s="1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1"/>
      <c r="AE146" s="1"/>
      <c r="AF146" s="1"/>
      <c r="AG146" s="1"/>
    </row>
    <row r="147" ht="15.75" customHeight="1">
      <c r="A147" s="1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1"/>
      <c r="AE147" s="1"/>
      <c r="AF147" s="1"/>
      <c r="AG147" s="1"/>
    </row>
    <row r="148" ht="15.75" customHeight="1">
      <c r="A148" s="1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1"/>
      <c r="AE148" s="1"/>
      <c r="AF148" s="1"/>
      <c r="AG148" s="1"/>
    </row>
    <row r="149" ht="15.75" customHeight="1">
      <c r="A149" s="1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1"/>
      <c r="AE149" s="1"/>
      <c r="AF149" s="1"/>
      <c r="AG149" s="1"/>
    </row>
    <row r="150" ht="15.75" customHeight="1">
      <c r="A150" s="1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1"/>
      <c r="AE150" s="1"/>
      <c r="AF150" s="1"/>
      <c r="AG150" s="1"/>
    </row>
    <row r="151" ht="15.75" customHeight="1">
      <c r="A151" s="1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1"/>
      <c r="AE151" s="1"/>
      <c r="AF151" s="1"/>
      <c r="AG151" s="1"/>
    </row>
    <row r="152" ht="15.75" customHeight="1">
      <c r="A152" s="1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1"/>
      <c r="AE152" s="1"/>
      <c r="AF152" s="1"/>
      <c r="AG152" s="1"/>
    </row>
    <row r="153" ht="15.75" customHeight="1">
      <c r="A153" s="1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1"/>
      <c r="AE153" s="1"/>
      <c r="AF153" s="1"/>
      <c r="AG153" s="1"/>
    </row>
    <row r="154" ht="15.75" customHeight="1">
      <c r="A154" s="1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1"/>
      <c r="AE154" s="1"/>
      <c r="AF154" s="1"/>
      <c r="AG154" s="1"/>
    </row>
    <row r="155" ht="15.75" customHeight="1">
      <c r="A155" s="1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1"/>
      <c r="AE155" s="1"/>
      <c r="AF155" s="1"/>
      <c r="AG155" s="1"/>
    </row>
    <row r="156" ht="15.75" customHeight="1">
      <c r="A156" s="1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1"/>
      <c r="AE156" s="1"/>
      <c r="AF156" s="1"/>
      <c r="AG156" s="1"/>
    </row>
    <row r="157" ht="15.75" customHeight="1">
      <c r="A157" s="1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1"/>
      <c r="AE157" s="1"/>
      <c r="AF157" s="1"/>
      <c r="AG157" s="1"/>
    </row>
    <row r="158" ht="15.75" customHeight="1">
      <c r="A158" s="1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1"/>
      <c r="AE158" s="1"/>
      <c r="AF158" s="1"/>
      <c r="AG158" s="1"/>
    </row>
    <row r="159" ht="15.75" customHeight="1">
      <c r="A159" s="1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1"/>
      <c r="AE159" s="1"/>
      <c r="AF159" s="1"/>
      <c r="AG159" s="1"/>
    </row>
    <row r="160" ht="15.75" customHeight="1">
      <c r="A160" s="1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1"/>
      <c r="AE160" s="1"/>
      <c r="AF160" s="1"/>
      <c r="AG160" s="1"/>
    </row>
    <row r="161" ht="15.75" customHeight="1">
      <c r="A161" s="1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1"/>
      <c r="AE161" s="1"/>
      <c r="AF161" s="1"/>
      <c r="AG161" s="1"/>
    </row>
    <row r="162" ht="15.75" customHeight="1">
      <c r="A162" s="1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1"/>
      <c r="AE162" s="1"/>
      <c r="AF162" s="1"/>
      <c r="AG162" s="1"/>
    </row>
    <row r="163" ht="15.75" customHeight="1">
      <c r="A163" s="1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1"/>
      <c r="AE163" s="1"/>
      <c r="AF163" s="1"/>
      <c r="AG163" s="1"/>
    </row>
    <row r="164" ht="15.75" customHeight="1">
      <c r="A164" s="1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1"/>
      <c r="AE164" s="1"/>
      <c r="AF164" s="1"/>
      <c r="AG164" s="1"/>
    </row>
    <row r="165" ht="15.75" customHeight="1">
      <c r="A165" s="1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1"/>
      <c r="AE165" s="1"/>
      <c r="AF165" s="1"/>
      <c r="AG165" s="1"/>
    </row>
    <row r="166" ht="15.75" customHeight="1">
      <c r="A166" s="1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1"/>
      <c r="AE166" s="1"/>
      <c r="AF166" s="1"/>
      <c r="AG166" s="1"/>
    </row>
    <row r="167" ht="15.75" customHeight="1">
      <c r="A167" s="1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1"/>
      <c r="AE167" s="1"/>
      <c r="AF167" s="1"/>
      <c r="AG167" s="1"/>
    </row>
    <row r="168" ht="15.75" customHeight="1">
      <c r="A168" s="1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1"/>
      <c r="AE168" s="1"/>
      <c r="AF168" s="1"/>
      <c r="AG168" s="1"/>
    </row>
    <row r="169" ht="15.75" customHeight="1">
      <c r="A169" s="1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1"/>
      <c r="AE169" s="1"/>
      <c r="AF169" s="1"/>
      <c r="AG169" s="1"/>
    </row>
    <row r="170" ht="15.75" customHeight="1">
      <c r="A170" s="1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1"/>
      <c r="AE170" s="1"/>
      <c r="AF170" s="1"/>
      <c r="AG170" s="1"/>
    </row>
    <row r="171" ht="15.75" customHeight="1">
      <c r="A171" s="1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1"/>
      <c r="AE171" s="1"/>
      <c r="AF171" s="1"/>
      <c r="AG171" s="1"/>
    </row>
    <row r="172" ht="15.75" customHeight="1">
      <c r="A172" s="1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1"/>
      <c r="AE172" s="1"/>
      <c r="AF172" s="1"/>
      <c r="AG172" s="1"/>
    </row>
    <row r="173" ht="15.75" customHeight="1">
      <c r="A173" s="1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1"/>
      <c r="AE173" s="1"/>
      <c r="AF173" s="1"/>
      <c r="AG173" s="1"/>
    </row>
    <row r="174" ht="15.75" customHeight="1">
      <c r="A174" s="1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1"/>
      <c r="AE174" s="1"/>
      <c r="AF174" s="1"/>
      <c r="AG174" s="1"/>
    </row>
    <row r="175" ht="15.75" customHeight="1">
      <c r="A175" s="1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1"/>
      <c r="AE175" s="1"/>
      <c r="AF175" s="1"/>
      <c r="AG175" s="1"/>
    </row>
    <row r="176" ht="15.75" customHeight="1">
      <c r="A176" s="1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1"/>
      <c r="AE176" s="1"/>
      <c r="AF176" s="1"/>
      <c r="AG176" s="1"/>
    </row>
    <row r="177" ht="15.75" customHeight="1">
      <c r="A177" s="1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1"/>
      <c r="AE177" s="1"/>
      <c r="AF177" s="1"/>
      <c r="AG177" s="1"/>
    </row>
    <row r="178" ht="15.75" customHeight="1">
      <c r="A178" s="1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1"/>
      <c r="AE178" s="1"/>
      <c r="AF178" s="1"/>
      <c r="AG178" s="1"/>
    </row>
    <row r="179" ht="15.75" customHeight="1">
      <c r="A179" s="1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1"/>
      <c r="AE179" s="1"/>
      <c r="AF179" s="1"/>
      <c r="AG179" s="1"/>
    </row>
    <row r="180" ht="15.75" customHeight="1">
      <c r="A180" s="1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1"/>
      <c r="AE180" s="1"/>
      <c r="AF180" s="1"/>
      <c r="AG180" s="1"/>
    </row>
    <row r="181" ht="15.75" customHeight="1">
      <c r="A181" s="1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1"/>
      <c r="AE181" s="1"/>
      <c r="AF181" s="1"/>
      <c r="AG181" s="1"/>
    </row>
    <row r="182" ht="15.75" customHeight="1">
      <c r="A182" s="1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1"/>
      <c r="AE182" s="1"/>
      <c r="AF182" s="1"/>
      <c r="AG182" s="1"/>
    </row>
    <row r="183" ht="15.75" customHeight="1">
      <c r="A183" s="1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1"/>
      <c r="AE183" s="1"/>
      <c r="AF183" s="1"/>
      <c r="AG183" s="1"/>
    </row>
    <row r="184" ht="15.75" customHeight="1">
      <c r="A184" s="1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1"/>
      <c r="AE184" s="1"/>
      <c r="AF184" s="1"/>
      <c r="AG184" s="1"/>
    </row>
    <row r="185" ht="15.75" customHeight="1">
      <c r="A185" s="1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1"/>
      <c r="AE185" s="1"/>
      <c r="AF185" s="1"/>
      <c r="AG185" s="1"/>
    </row>
    <row r="186" ht="15.75" customHeight="1">
      <c r="A186" s="1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1"/>
      <c r="AE186" s="1"/>
      <c r="AF186" s="1"/>
      <c r="AG186" s="1"/>
    </row>
    <row r="187" ht="15.75" customHeight="1">
      <c r="A187" s="1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1"/>
      <c r="AE187" s="1"/>
      <c r="AF187" s="1"/>
      <c r="AG187" s="1"/>
    </row>
    <row r="188" ht="15.75" customHeight="1">
      <c r="A188" s="1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1"/>
      <c r="AE188" s="1"/>
      <c r="AF188" s="1"/>
      <c r="AG188" s="1"/>
    </row>
    <row r="189" ht="15.75" customHeight="1">
      <c r="A189" s="1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1"/>
      <c r="AE189" s="1"/>
      <c r="AF189" s="1"/>
      <c r="AG189" s="1"/>
    </row>
    <row r="190" ht="15.75" customHeight="1">
      <c r="A190" s="1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1"/>
      <c r="AE190" s="1"/>
      <c r="AF190" s="1"/>
      <c r="AG190" s="1"/>
    </row>
    <row r="191" ht="15.75" customHeight="1">
      <c r="A191" s="1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1"/>
      <c r="AE191" s="1"/>
      <c r="AF191" s="1"/>
      <c r="AG191" s="1"/>
    </row>
    <row r="192" ht="15.75" customHeight="1">
      <c r="A192" s="1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1"/>
      <c r="AE192" s="1"/>
      <c r="AF192" s="1"/>
      <c r="AG192" s="1"/>
    </row>
    <row r="193" ht="15.75" customHeight="1">
      <c r="A193" s="1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1"/>
      <c r="AE193" s="1"/>
      <c r="AF193" s="1"/>
      <c r="AG193" s="1"/>
    </row>
    <row r="194" ht="15.75" customHeight="1">
      <c r="A194" s="1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1"/>
      <c r="AE194" s="1"/>
      <c r="AF194" s="1"/>
      <c r="AG194" s="1"/>
    </row>
    <row r="195" ht="15.75" customHeight="1">
      <c r="A195" s="1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1"/>
      <c r="AE195" s="1"/>
      <c r="AF195" s="1"/>
      <c r="AG195" s="1"/>
    </row>
    <row r="196" ht="15.75" customHeight="1">
      <c r="A196" s="1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1"/>
      <c r="AE196" s="1"/>
      <c r="AF196" s="1"/>
      <c r="AG196" s="1"/>
    </row>
    <row r="197" ht="15.75" customHeight="1">
      <c r="A197" s="1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1"/>
      <c r="AE197" s="1"/>
      <c r="AF197" s="1"/>
      <c r="AG197" s="1"/>
    </row>
    <row r="198" ht="15.75" customHeight="1">
      <c r="A198" s="1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1"/>
      <c r="AE198" s="1"/>
      <c r="AF198" s="1"/>
      <c r="AG198" s="1"/>
    </row>
    <row r="199" ht="15.75" customHeight="1">
      <c r="A199" s="1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1"/>
      <c r="AE199" s="1"/>
      <c r="AF199" s="1"/>
      <c r="AG199" s="1"/>
    </row>
    <row r="200" ht="15.75" customHeight="1">
      <c r="A200" s="1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1"/>
      <c r="AE200" s="1"/>
      <c r="AF200" s="1"/>
      <c r="AG200" s="1"/>
    </row>
    <row r="201" ht="15.75" customHeight="1">
      <c r="A201" s="1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1"/>
      <c r="AE201" s="1"/>
      <c r="AF201" s="1"/>
      <c r="AG201" s="1"/>
    </row>
    <row r="202" ht="15.75" customHeight="1">
      <c r="A202" s="1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1"/>
      <c r="AE202" s="1"/>
      <c r="AF202" s="1"/>
      <c r="AG202" s="1"/>
    </row>
    <row r="203" ht="15.75" customHeight="1">
      <c r="A203" s="1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1"/>
      <c r="AE203" s="1"/>
      <c r="AF203" s="1"/>
      <c r="AG203" s="1"/>
    </row>
    <row r="204" ht="15.75" customHeight="1">
      <c r="A204" s="1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1"/>
      <c r="AE204" s="1"/>
      <c r="AF204" s="1"/>
      <c r="AG204" s="1"/>
    </row>
    <row r="205" ht="15.75" customHeight="1">
      <c r="A205" s="1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1"/>
      <c r="AE205" s="1"/>
      <c r="AF205" s="1"/>
      <c r="AG205" s="1"/>
    </row>
    <row r="206" ht="15.75" customHeight="1">
      <c r="A206" s="1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1"/>
      <c r="AE206" s="1"/>
      <c r="AF206" s="1"/>
      <c r="AG206" s="1"/>
    </row>
    <row r="207" ht="15.75" customHeight="1">
      <c r="A207" s="1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1"/>
      <c r="AE207" s="1"/>
      <c r="AF207" s="1"/>
      <c r="AG207" s="1"/>
    </row>
    <row r="208" ht="15.75" customHeight="1">
      <c r="A208" s="1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1"/>
      <c r="AE208" s="1"/>
      <c r="AF208" s="1"/>
      <c r="AG208" s="1"/>
    </row>
    <row r="209" ht="15.75" customHeight="1">
      <c r="A209" s="1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1"/>
      <c r="AE209" s="1"/>
      <c r="AF209" s="1"/>
      <c r="AG209" s="1"/>
    </row>
    <row r="210" ht="15.75" customHeight="1">
      <c r="A210" s="1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1"/>
      <c r="AE210" s="1"/>
      <c r="AF210" s="1"/>
      <c r="AG210" s="1"/>
    </row>
    <row r="211" ht="15.75" customHeight="1">
      <c r="A211" s="1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1"/>
      <c r="AE211" s="1"/>
      <c r="AF211" s="1"/>
      <c r="AG211" s="1"/>
    </row>
    <row r="212" ht="15.75" customHeight="1">
      <c r="A212" s="1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1"/>
      <c r="AE212" s="1"/>
      <c r="AF212" s="1"/>
      <c r="AG212" s="1"/>
    </row>
    <row r="213" ht="15.75" customHeight="1">
      <c r="A213" s="1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1"/>
      <c r="AE213" s="1"/>
      <c r="AF213" s="1"/>
      <c r="AG213" s="1"/>
    </row>
    <row r="214" ht="15.75" customHeight="1">
      <c r="A214" s="1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1"/>
      <c r="AE214" s="1"/>
      <c r="AF214" s="1"/>
      <c r="AG214" s="1"/>
    </row>
    <row r="215" ht="15.75" customHeight="1">
      <c r="A215" s="1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1"/>
      <c r="AE215" s="1"/>
      <c r="AF215" s="1"/>
      <c r="AG215" s="1"/>
    </row>
    <row r="216" ht="15.75" customHeight="1">
      <c r="A216" s="1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1"/>
      <c r="AE216" s="1"/>
      <c r="AF216" s="1"/>
      <c r="AG216" s="1"/>
    </row>
    <row r="217" ht="15.75" customHeight="1">
      <c r="A217" s="1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1"/>
      <c r="AE217" s="1"/>
      <c r="AF217" s="1"/>
      <c r="AG217" s="1"/>
    </row>
    <row r="218" ht="15.75" customHeight="1">
      <c r="A218" s="1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1"/>
      <c r="AE218" s="1"/>
      <c r="AF218" s="1"/>
      <c r="AG218" s="1"/>
    </row>
    <row r="219" ht="15.75" customHeight="1">
      <c r="A219" s="1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1"/>
      <c r="AE219" s="1"/>
      <c r="AF219" s="1"/>
      <c r="AG219" s="1"/>
    </row>
    <row r="220" ht="15.75" customHeight="1">
      <c r="A220" s="1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1"/>
      <c r="AE220" s="1"/>
      <c r="AF220" s="1"/>
      <c r="AG220" s="1"/>
    </row>
    <row r="221" ht="15.75" customHeight="1">
      <c r="A221" s="1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1"/>
      <c r="AE221" s="1"/>
      <c r="AF221" s="1"/>
      <c r="AG221" s="1"/>
    </row>
    <row r="222" ht="15.75" customHeight="1">
      <c r="A222" s="1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1"/>
      <c r="AE222" s="1"/>
      <c r="AF222" s="1"/>
      <c r="AG222" s="1"/>
    </row>
    <row r="223" ht="15.75" customHeight="1">
      <c r="A223" s="1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1"/>
      <c r="AE223" s="1"/>
      <c r="AF223" s="1"/>
      <c r="AG223" s="1"/>
    </row>
    <row r="224" ht="15.75" customHeight="1">
      <c r="A224" s="1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1"/>
      <c r="AE224" s="1"/>
      <c r="AF224" s="1"/>
      <c r="AG224" s="1"/>
    </row>
    <row r="225" ht="15.75" customHeight="1">
      <c r="A225" s="1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1"/>
      <c r="AE225" s="1"/>
      <c r="AF225" s="1"/>
      <c r="AG225" s="1"/>
    </row>
    <row r="226" ht="15.75" customHeight="1">
      <c r="A226" s="1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1"/>
      <c r="AE226" s="1"/>
      <c r="AF226" s="1"/>
      <c r="AG226" s="1"/>
    </row>
    <row r="227" ht="15.75" customHeight="1">
      <c r="A227" s="1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1"/>
      <c r="AE227" s="1"/>
      <c r="AF227" s="1"/>
      <c r="AG227" s="1"/>
    </row>
    <row r="228" ht="15.75" customHeight="1">
      <c r="A228" s="1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1"/>
      <c r="AE228" s="1"/>
      <c r="AF228" s="1"/>
      <c r="AG228" s="1"/>
    </row>
    <row r="229" ht="15.75" customHeight="1">
      <c r="A229" s="1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1"/>
      <c r="AE229" s="1"/>
      <c r="AF229" s="1"/>
      <c r="AG229" s="1"/>
    </row>
    <row r="230" ht="15.75" customHeight="1">
      <c r="A230" s="1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1"/>
      <c r="AE230" s="1"/>
      <c r="AF230" s="1"/>
      <c r="AG230" s="1"/>
    </row>
    <row r="231" ht="15.75" customHeight="1">
      <c r="A231" s="1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1"/>
      <c r="AE231" s="1"/>
      <c r="AF231" s="1"/>
      <c r="AG231" s="1"/>
    </row>
    <row r="232" ht="15.75" customHeight="1">
      <c r="A232" s="1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1"/>
      <c r="AE232" s="1"/>
      <c r="AF232" s="1"/>
      <c r="AG232" s="1"/>
    </row>
    <row r="233" ht="15.75" customHeight="1">
      <c r="A233" s="1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1"/>
      <c r="AE233" s="1"/>
      <c r="AF233" s="1"/>
      <c r="AG233" s="1"/>
    </row>
    <row r="234" ht="15.75" customHeight="1">
      <c r="A234" s="1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1"/>
      <c r="AE234" s="1"/>
      <c r="AF234" s="1"/>
      <c r="AG234" s="1"/>
    </row>
    <row r="235" ht="15.75" customHeight="1">
      <c r="A235" s="1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1"/>
      <c r="AE235" s="1"/>
      <c r="AF235" s="1"/>
      <c r="AG235" s="1"/>
    </row>
    <row r="236" ht="15.75" customHeight="1">
      <c r="A236" s="1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1"/>
      <c r="AE236" s="1"/>
      <c r="AF236" s="1"/>
      <c r="AG236" s="1"/>
    </row>
    <row r="237" ht="15.75" customHeight="1">
      <c r="A237" s="1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1"/>
      <c r="AE237" s="1"/>
      <c r="AF237" s="1"/>
      <c r="AG237" s="1"/>
    </row>
    <row r="238" ht="15.75" customHeight="1">
      <c r="A238" s="1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1"/>
      <c r="AE238" s="1"/>
      <c r="AF238" s="1"/>
      <c r="AG238" s="1"/>
    </row>
    <row r="239" ht="15.75" customHeight="1">
      <c r="A239" s="1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1"/>
      <c r="AE239" s="1"/>
      <c r="AF239" s="1"/>
      <c r="AG239" s="1"/>
    </row>
    <row r="240" ht="15.75" customHeight="1">
      <c r="A240" s="1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1"/>
      <c r="AE240" s="1"/>
      <c r="AF240" s="1"/>
      <c r="AG240" s="1"/>
    </row>
    <row r="241" ht="15.75" customHeight="1">
      <c r="A241" s="1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1"/>
      <c r="AE241" s="1"/>
      <c r="AF241" s="1"/>
      <c r="AG241" s="1"/>
    </row>
    <row r="242" ht="15.75" customHeight="1">
      <c r="A242" s="1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1"/>
      <c r="AE242" s="1"/>
      <c r="AF242" s="1"/>
      <c r="AG242" s="1"/>
    </row>
    <row r="243" ht="15.75" customHeight="1">
      <c r="A243" s="1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1"/>
      <c r="AE243" s="1"/>
      <c r="AF243" s="1"/>
      <c r="AG243" s="1"/>
    </row>
    <row r="244" ht="15.75" customHeight="1">
      <c r="A244" s="1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1"/>
      <c r="AE244" s="1"/>
      <c r="AF244" s="1"/>
      <c r="AG244" s="1"/>
    </row>
    <row r="245" ht="15.75" customHeight="1">
      <c r="A245" s="1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1"/>
      <c r="AE245" s="1"/>
      <c r="AF245" s="1"/>
      <c r="AG245" s="1"/>
    </row>
    <row r="246" ht="15.75" customHeight="1">
      <c r="A246" s="1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1"/>
      <c r="AE246" s="1"/>
      <c r="AF246" s="1"/>
      <c r="AG246" s="1"/>
    </row>
    <row r="247" ht="15.75" customHeight="1">
      <c r="A247" s="1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1"/>
      <c r="AE247" s="1"/>
      <c r="AF247" s="1"/>
      <c r="AG247" s="1"/>
    </row>
    <row r="248" ht="15.75" customHeight="1">
      <c r="A248" s="1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1"/>
      <c r="AE248" s="1"/>
      <c r="AF248" s="1"/>
      <c r="AG248" s="1"/>
    </row>
    <row r="249" ht="15.75" customHeight="1">
      <c r="A249" s="1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1"/>
      <c r="AE249" s="1"/>
      <c r="AF249" s="1"/>
      <c r="AG249" s="1"/>
    </row>
    <row r="250" ht="15.75" customHeight="1">
      <c r="A250" s="1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1"/>
      <c r="AE250" s="1"/>
      <c r="AF250" s="1"/>
      <c r="AG250" s="1"/>
    </row>
    <row r="251" ht="15.75" customHeight="1">
      <c r="A251" s="1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1"/>
      <c r="AE251" s="1"/>
      <c r="AF251" s="1"/>
      <c r="AG251" s="1"/>
    </row>
    <row r="252" ht="15.75" customHeight="1">
      <c r="A252" s="1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1"/>
      <c r="AE252" s="1"/>
      <c r="AF252" s="1"/>
      <c r="AG252" s="1"/>
    </row>
    <row r="253" ht="15.75" customHeight="1">
      <c r="A253" s="1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1"/>
      <c r="AE253" s="1"/>
      <c r="AF253" s="1"/>
      <c r="AG253" s="1"/>
    </row>
    <row r="254" ht="15.75" customHeight="1">
      <c r="A254" s="1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1"/>
      <c r="AE254" s="1"/>
      <c r="AF254" s="1"/>
      <c r="AG254" s="1"/>
    </row>
    <row r="255" ht="15.75" customHeight="1">
      <c r="A255" s="1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1"/>
      <c r="AE255" s="1"/>
      <c r="AF255" s="1"/>
      <c r="AG255" s="1"/>
    </row>
    <row r="256" ht="15.75" customHeight="1">
      <c r="A256" s="1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1"/>
      <c r="AE256" s="1"/>
      <c r="AF256" s="1"/>
      <c r="AG256" s="1"/>
    </row>
    <row r="257" ht="15.75" customHeight="1">
      <c r="A257" s="1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1"/>
      <c r="AE257" s="1"/>
      <c r="AF257" s="1"/>
      <c r="AG257" s="1"/>
    </row>
    <row r="258" ht="15.75" customHeight="1">
      <c r="A258" s="1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1"/>
      <c r="AE258" s="1"/>
      <c r="AF258" s="1"/>
      <c r="AG258" s="1"/>
    </row>
    <row r="259" ht="15.75" customHeight="1">
      <c r="A259" s="1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1"/>
      <c r="AE259" s="1"/>
      <c r="AF259" s="1"/>
      <c r="AG259" s="1"/>
    </row>
    <row r="260" ht="15.75" customHeight="1">
      <c r="A260" s="1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1"/>
      <c r="AE260" s="1"/>
      <c r="AF260" s="1"/>
      <c r="AG260" s="1"/>
    </row>
    <row r="261" ht="15.75" customHeight="1">
      <c r="A261" s="1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1"/>
      <c r="AE261" s="1"/>
      <c r="AF261" s="1"/>
      <c r="AG261" s="1"/>
    </row>
    <row r="262" ht="15.75" customHeight="1">
      <c r="A262" s="1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1"/>
      <c r="AE262" s="1"/>
      <c r="AF262" s="1"/>
      <c r="AG262" s="1"/>
    </row>
    <row r="263" ht="15.75" customHeight="1">
      <c r="A263" s="1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1"/>
      <c r="AE263" s="1"/>
      <c r="AF263" s="1"/>
      <c r="AG263" s="1"/>
    </row>
    <row r="264" ht="15.75" customHeight="1">
      <c r="A264" s="1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1"/>
      <c r="AE264" s="1"/>
      <c r="AF264" s="1"/>
      <c r="AG264" s="1"/>
    </row>
    <row r="265" ht="15.75" customHeight="1">
      <c r="A265" s="1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1"/>
      <c r="AE265" s="1"/>
      <c r="AF265" s="1"/>
      <c r="AG265" s="1"/>
    </row>
    <row r="266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ht="12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ht="12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ht="12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ht="12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ht="12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ht="12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ht="12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ht="12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ht="12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ht="12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ht="12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ht="12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ht="12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ht="12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ht="12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ht="12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ht="12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ht="12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ht="12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ht="12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ht="12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ht="12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ht="12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ht="12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ht="12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ht="12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ht="12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ht="12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ht="12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ht="12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ht="12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ht="12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ht="12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ht="12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ht="12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ht="12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ht="12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ht="12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ht="12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ht="12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ht="12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ht="12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ht="12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ht="12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ht="12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ht="12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ht="12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ht="12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ht="12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ht="12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ht="12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ht="12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ht="12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ht="12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ht="12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ht="12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ht="12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ht="12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ht="12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ht="12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ht="12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ht="12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ht="12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ht="12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ht="12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ht="12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ht="12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ht="12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ht="12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ht="12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ht="12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ht="12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ht="12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ht="12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ht="12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ht="12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ht="12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ht="12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ht="12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ht="12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ht="12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ht="12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ht="12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ht="12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ht="12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ht="12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ht="12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ht="12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ht="12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ht="12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ht="12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ht="12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ht="12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ht="12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ht="12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ht="12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ht="12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ht="12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ht="12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ht="12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ht="12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ht="12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ht="12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ht="12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ht="12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ht="12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ht="12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ht="12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ht="12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ht="12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ht="12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ht="12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ht="12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ht="12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ht="12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ht="12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ht="12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ht="12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ht="12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ht="12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ht="12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ht="12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ht="12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ht="12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ht="12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ht="12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ht="12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ht="12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ht="12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ht="12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ht="12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ht="12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ht="12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ht="12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ht="12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ht="12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ht="12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ht="12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ht="12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ht="12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ht="12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ht="12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ht="12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ht="12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ht="12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ht="12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ht="12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ht="12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ht="12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ht="12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ht="12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ht="12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ht="12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ht="12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ht="12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ht="12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ht="12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ht="12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ht="12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ht="12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ht="12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ht="12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ht="12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ht="12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ht="12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ht="12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ht="12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ht="12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ht="12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ht="12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ht="12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ht="12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ht="12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ht="12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ht="12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ht="12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ht="12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ht="12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ht="12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ht="12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ht="12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ht="12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ht="12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ht="12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ht="12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ht="12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ht="12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ht="12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ht="12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ht="12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ht="12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ht="12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ht="12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ht="12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ht="12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ht="12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ht="12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ht="12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ht="12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ht="12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ht="12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ht="12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ht="12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ht="12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ht="12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ht="12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ht="12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ht="12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ht="12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ht="12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ht="12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ht="12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ht="12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ht="12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ht="12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ht="12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ht="12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ht="12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ht="12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ht="12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ht="12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ht="12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ht="12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ht="12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ht="12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ht="12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ht="12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ht="12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ht="12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ht="12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ht="12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ht="12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ht="12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ht="12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ht="12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ht="12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ht="12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ht="12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ht="12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ht="12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ht="12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ht="12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ht="12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ht="12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ht="12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ht="12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ht="12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ht="12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ht="12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ht="12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ht="12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ht="12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ht="12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ht="12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ht="12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ht="12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ht="12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ht="12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ht="12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ht="12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ht="12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ht="12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ht="12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ht="12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ht="12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ht="12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ht="12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ht="12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ht="12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ht="12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ht="12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ht="12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ht="12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ht="12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ht="12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ht="12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ht="12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ht="12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ht="12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ht="12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ht="12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ht="12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ht="12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ht="12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ht="12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ht="12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ht="12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ht="12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ht="12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ht="12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ht="12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ht="12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ht="12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ht="12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ht="12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ht="12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ht="12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ht="12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ht="12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ht="12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ht="12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ht="12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ht="12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ht="12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ht="12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ht="12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ht="12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ht="12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ht="12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ht="12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ht="12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ht="12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ht="12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ht="12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ht="12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ht="12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ht="12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ht="12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ht="12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ht="12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ht="12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ht="12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ht="12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ht="12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ht="12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ht="12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ht="12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ht="12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ht="12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ht="12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ht="12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ht="12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ht="12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ht="12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ht="12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ht="12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ht="12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ht="12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ht="12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ht="12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ht="12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ht="12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ht="12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ht="12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ht="12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ht="12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ht="12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ht="12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ht="12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ht="12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ht="12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ht="12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ht="12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ht="12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ht="12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ht="12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ht="12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ht="12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ht="12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ht="12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ht="12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ht="12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ht="12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ht="12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ht="12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ht="12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ht="12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ht="12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ht="12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ht="12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ht="12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ht="12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ht="12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ht="12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ht="12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ht="12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ht="12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ht="12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ht="12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ht="12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ht="12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ht="12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ht="12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ht="12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ht="12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ht="12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ht="12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ht="12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ht="12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ht="12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ht="12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ht="12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ht="12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ht="12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ht="12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ht="12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ht="12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ht="12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ht="12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ht="12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ht="12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ht="12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ht="12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ht="12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ht="12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ht="12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ht="12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ht="12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ht="12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ht="12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ht="12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ht="12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ht="12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ht="12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ht="12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ht="12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ht="12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ht="12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ht="12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ht="12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ht="12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ht="12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ht="12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ht="12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ht="12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ht="12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ht="12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ht="12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ht="12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ht="12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ht="12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ht="12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ht="12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ht="12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ht="12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ht="12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ht="12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ht="12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ht="12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ht="12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ht="12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ht="12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ht="12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ht="12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ht="12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ht="12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ht="12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ht="12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ht="12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ht="12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ht="12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ht="12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ht="12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ht="12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ht="12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ht="12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ht="12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ht="12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ht="12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ht="12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ht="12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ht="12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ht="12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ht="12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ht="12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ht="12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ht="12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ht="12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ht="12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ht="12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ht="12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ht="12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ht="12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ht="12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ht="12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ht="12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ht="12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ht="12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ht="12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ht="12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ht="12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ht="12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ht="12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ht="12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ht="12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ht="12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ht="12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ht="12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ht="12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ht="12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ht="12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ht="12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ht="12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ht="12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ht="12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ht="12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ht="12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ht="12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ht="12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ht="12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ht="12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ht="12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ht="12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ht="12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ht="12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ht="12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ht="12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ht="12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ht="12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ht="12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ht="12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ht="12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ht="12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ht="12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ht="12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ht="12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ht="12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ht="12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ht="12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ht="12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ht="12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ht="12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ht="12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ht="12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ht="12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ht="12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ht="12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ht="12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ht="12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ht="12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ht="12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ht="12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ht="12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ht="12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ht="12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ht="12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ht="12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ht="12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ht="12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ht="12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ht="12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ht="12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ht="12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ht="12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ht="12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ht="12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ht="12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ht="12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ht="12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ht="12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ht="12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ht="12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ht="12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ht="12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ht="12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ht="12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ht="12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ht="12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ht="12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ht="12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ht="12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ht="12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ht="12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ht="12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ht="12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ht="12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ht="12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ht="12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ht="12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ht="12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ht="12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ht="12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ht="12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ht="12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ht="12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ht="12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ht="12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ht="12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ht="12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ht="12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ht="12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ht="12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ht="12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ht="12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ht="12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ht="12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ht="12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ht="12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ht="12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ht="12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ht="12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ht="12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ht="12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ht="12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ht="12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ht="12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ht="12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ht="12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ht="12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ht="12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ht="12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ht="12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ht="12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ht="12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ht="12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ht="12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ht="12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ht="12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ht="12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ht="12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ht="12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ht="12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ht="12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ht="12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ht="12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ht="12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ht="12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ht="12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ht="12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ht="12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ht="12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ht="12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ht="12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ht="12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ht="12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ht="12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ht="12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ht="12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ht="12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ht="12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ht="12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ht="12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ht="12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ht="12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ht="12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ht="12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ht="12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ht="12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ht="12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ht="12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</sheetData>
  <mergeCells count="32">
    <mergeCell ref="L8:M8"/>
    <mergeCell ref="N8:O8"/>
    <mergeCell ref="L7:Q7"/>
    <mergeCell ref="P8:Q8"/>
    <mergeCell ref="R8:S8"/>
    <mergeCell ref="T8:U8"/>
    <mergeCell ref="V8:W8"/>
    <mergeCell ref="X8:Y8"/>
    <mergeCell ref="Z8:AA8"/>
    <mergeCell ref="AB8:AC8"/>
    <mergeCell ref="E7:E9"/>
    <mergeCell ref="F7:K7"/>
    <mergeCell ref="R7:W7"/>
    <mergeCell ref="X7:AC7"/>
    <mergeCell ref="F8:G8"/>
    <mergeCell ref="H8:I8"/>
    <mergeCell ref="J8:K8"/>
    <mergeCell ref="A10:A17"/>
    <mergeCell ref="A18:A26"/>
    <mergeCell ref="A27:A34"/>
    <mergeCell ref="A35:A42"/>
    <mergeCell ref="A43:A50"/>
    <mergeCell ref="A51:A55"/>
    <mergeCell ref="A56:A60"/>
    <mergeCell ref="A61:A65"/>
    <mergeCell ref="C2:Q2"/>
    <mergeCell ref="B4:Q4"/>
    <mergeCell ref="B5:Q5"/>
    <mergeCell ref="A7:A9"/>
    <mergeCell ref="B7:B9"/>
    <mergeCell ref="C7:C9"/>
    <mergeCell ref="D7:D9"/>
  </mergeCells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0"/>
  <cols>
    <col customWidth="1" min="1" max="1" width="12.63"/>
    <col customWidth="1" min="2" max="2" width="12.25"/>
    <col customWidth="1" min="3" max="3" width="8.38"/>
    <col customWidth="1" min="4" max="4" width="9.63"/>
    <col customWidth="1" min="5" max="5" width="8.38"/>
    <col customWidth="1" min="6" max="6" width="7.13"/>
    <col customWidth="1" min="7" max="7" width="8.13"/>
    <col customWidth="1" min="8" max="8" width="5.38"/>
    <col customWidth="1" min="9" max="9" width="7.38"/>
    <col customWidth="1" min="10" max="12" width="6.38"/>
    <col customWidth="1" min="13" max="13" width="8.0"/>
    <col customWidth="1" min="14" max="14" width="5.88"/>
    <col customWidth="1" min="15" max="15" width="8.38"/>
    <col customWidth="1" min="16" max="16" width="5.63"/>
    <col customWidth="1" min="17" max="17" width="6.63"/>
    <col customWidth="1" min="18" max="18" width="6.38"/>
    <col customWidth="1" min="19" max="19" width="8.25"/>
    <col customWidth="1" min="20" max="20" width="6.38"/>
    <col customWidth="1" min="21" max="21" width="7.38"/>
    <col customWidth="1" min="22" max="23" width="6.38"/>
    <col customWidth="1" min="24" max="24" width="6.25"/>
    <col customWidth="1" min="25" max="25" width="6.63"/>
    <col customWidth="1" min="26" max="26" width="6.38"/>
  </cols>
  <sheetData>
    <row r="1" ht="15.75" customHeight="1">
      <c r="A1" s="1"/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5.75" customHeight="1">
      <c r="A2" s="1"/>
      <c r="B2" s="3"/>
      <c r="C2" s="4" t="s">
        <v>68</v>
      </c>
      <c r="R2" s="1"/>
      <c r="S2" s="1"/>
      <c r="T2" s="1"/>
      <c r="U2" s="1"/>
      <c r="V2" s="1"/>
      <c r="W2" s="1"/>
      <c r="X2" s="1"/>
      <c r="Y2" s="1"/>
      <c r="Z2" s="1"/>
    </row>
    <row r="3" ht="15.75" customHeight="1">
      <c r="A3" s="1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30.0" customHeight="1">
      <c r="A4" s="1"/>
      <c r="B4" s="5" t="s">
        <v>1</v>
      </c>
      <c r="R4" s="1"/>
      <c r="S4" s="1"/>
      <c r="T4" s="1"/>
      <c r="U4" s="1"/>
      <c r="V4" s="1"/>
      <c r="W4" s="1"/>
      <c r="X4" s="1"/>
      <c r="Y4" s="1"/>
      <c r="Z4" s="1"/>
    </row>
    <row r="5" ht="15.75" customHeight="1">
      <c r="A5" s="1"/>
      <c r="B5" s="6" t="s">
        <v>2</v>
      </c>
      <c r="R5" s="1"/>
      <c r="S5" s="1"/>
      <c r="T5" s="1"/>
      <c r="U5" s="1"/>
      <c r="V5" s="1"/>
      <c r="W5" s="1"/>
      <c r="X5" s="1"/>
      <c r="Y5" s="1"/>
      <c r="Z5" s="1"/>
    </row>
    <row r="6" ht="15.75" customHeight="1">
      <c r="A6" s="1"/>
      <c r="B6" s="6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5.75" customHeight="1">
      <c r="A7" s="7" t="s">
        <v>3</v>
      </c>
      <c r="B7" s="7" t="s">
        <v>4</v>
      </c>
      <c r="C7" s="7" t="s">
        <v>5</v>
      </c>
      <c r="D7" s="7" t="s">
        <v>6</v>
      </c>
      <c r="E7" s="7" t="s">
        <v>7</v>
      </c>
      <c r="F7" s="8" t="s">
        <v>69</v>
      </c>
      <c r="G7" s="9"/>
      <c r="H7" s="9"/>
      <c r="I7" s="9"/>
      <c r="J7" s="9"/>
      <c r="K7" s="10"/>
      <c r="L7" s="8" t="s">
        <v>70</v>
      </c>
      <c r="M7" s="9"/>
      <c r="N7" s="9"/>
      <c r="O7" s="9"/>
      <c r="P7" s="9"/>
      <c r="Q7" s="10"/>
      <c r="R7" s="8" t="s">
        <v>71</v>
      </c>
      <c r="S7" s="9"/>
      <c r="T7" s="9"/>
      <c r="U7" s="9"/>
      <c r="V7" s="9"/>
      <c r="W7" s="10"/>
      <c r="X7" s="11"/>
      <c r="Y7" s="11"/>
      <c r="Z7" s="11"/>
    </row>
    <row r="8" ht="25.5" customHeight="1">
      <c r="A8" s="12"/>
      <c r="B8" s="12"/>
      <c r="C8" s="12"/>
      <c r="D8" s="12"/>
      <c r="E8" s="12"/>
      <c r="F8" s="8" t="s">
        <v>72</v>
      </c>
      <c r="G8" s="10"/>
      <c r="H8" s="8" t="s">
        <v>73</v>
      </c>
      <c r="I8" s="10"/>
      <c r="J8" s="8" t="s">
        <v>74</v>
      </c>
      <c r="K8" s="10"/>
      <c r="L8" s="8" t="s">
        <v>72</v>
      </c>
      <c r="M8" s="10"/>
      <c r="N8" s="8" t="s">
        <v>73</v>
      </c>
      <c r="O8" s="10"/>
      <c r="P8" s="8" t="s">
        <v>74</v>
      </c>
      <c r="Q8" s="10"/>
      <c r="R8" s="8" t="s">
        <v>72</v>
      </c>
      <c r="S8" s="10"/>
      <c r="T8" s="8" t="s">
        <v>73</v>
      </c>
      <c r="U8" s="10"/>
      <c r="V8" s="8" t="s">
        <v>74</v>
      </c>
      <c r="W8" s="10"/>
      <c r="X8" s="11"/>
      <c r="Y8" s="11"/>
      <c r="Z8" s="11"/>
    </row>
    <row r="9" ht="24.0" customHeight="1">
      <c r="A9" s="13"/>
      <c r="B9" s="13"/>
      <c r="C9" s="13"/>
      <c r="D9" s="13"/>
      <c r="E9" s="13"/>
      <c r="F9" s="14" t="s">
        <v>15</v>
      </c>
      <c r="G9" s="14" t="s">
        <v>16</v>
      </c>
      <c r="H9" s="14" t="s">
        <v>15</v>
      </c>
      <c r="I9" s="14" t="s">
        <v>16</v>
      </c>
      <c r="J9" s="14" t="s">
        <v>15</v>
      </c>
      <c r="K9" s="14" t="s">
        <v>16</v>
      </c>
      <c r="L9" s="14" t="s">
        <v>15</v>
      </c>
      <c r="M9" s="14" t="s">
        <v>16</v>
      </c>
      <c r="N9" s="14" t="s">
        <v>15</v>
      </c>
      <c r="O9" s="14" t="s">
        <v>16</v>
      </c>
      <c r="P9" s="14" t="s">
        <v>15</v>
      </c>
      <c r="Q9" s="14" t="s">
        <v>16</v>
      </c>
      <c r="R9" s="14" t="s">
        <v>15</v>
      </c>
      <c r="S9" s="14" t="s">
        <v>16</v>
      </c>
      <c r="T9" s="14" t="s">
        <v>15</v>
      </c>
      <c r="U9" s="14" t="s">
        <v>16</v>
      </c>
      <c r="V9" s="14" t="s">
        <v>15</v>
      </c>
      <c r="W9" s="14" t="s">
        <v>16</v>
      </c>
      <c r="X9" s="15" t="s">
        <v>75</v>
      </c>
      <c r="Y9" s="15" t="s">
        <v>76</v>
      </c>
      <c r="Z9" s="15" t="s">
        <v>77</v>
      </c>
    </row>
    <row r="10" ht="15.75" customHeight="1">
      <c r="A10" s="17" t="s">
        <v>20</v>
      </c>
      <c r="B10" s="18" t="s">
        <v>21</v>
      </c>
      <c r="C10" s="19">
        <f t="shared" ref="C10:F10" si="1">SUM(C15:C17)</f>
        <v>98</v>
      </c>
      <c r="D10" s="19">
        <f t="shared" si="1"/>
        <v>0</v>
      </c>
      <c r="E10" s="19">
        <f t="shared" si="1"/>
        <v>98</v>
      </c>
      <c r="F10" s="19">
        <f t="shared" si="1"/>
        <v>46</v>
      </c>
      <c r="G10" s="20">
        <f t="shared" ref="G10:G11" si="2">F10/E10</f>
        <v>0.4693877551</v>
      </c>
      <c r="H10" s="19">
        <f>SUM(H15:H17)</f>
        <v>50</v>
      </c>
      <c r="I10" s="21">
        <f t="shared" ref="I10:I11" si="3">H10/E10</f>
        <v>0.5102040816</v>
      </c>
      <c r="J10" s="19">
        <f>SUM(J15:J17)</f>
        <v>2</v>
      </c>
      <c r="K10" s="21">
        <f t="shared" ref="K10:K11" si="4">J10/E10</f>
        <v>0.02040816327</v>
      </c>
      <c r="L10" s="19">
        <f>SUM(L15:L17)</f>
        <v>46</v>
      </c>
      <c r="M10" s="21">
        <f t="shared" ref="M10:M11" si="5">L10/E10</f>
        <v>0.4693877551</v>
      </c>
      <c r="N10" s="19">
        <f>SUM(N15:N17)</f>
        <v>50</v>
      </c>
      <c r="O10" s="21">
        <f t="shared" ref="O10:O11" si="6">N10/E10</f>
        <v>0.5102040816</v>
      </c>
      <c r="P10" s="19">
        <f>SUM(P15:P17)</f>
        <v>2</v>
      </c>
      <c r="Q10" s="21">
        <f t="shared" ref="Q10:Q11" si="7">P10/E10</f>
        <v>0.02040816327</v>
      </c>
      <c r="R10" s="19">
        <f>SUM(R15:R17)</f>
        <v>46</v>
      </c>
      <c r="S10" s="21">
        <f t="shared" ref="S10:S11" si="8">R10/E10</f>
        <v>0.4693877551</v>
      </c>
      <c r="T10" s="19">
        <f>SUM(T15:T17)</f>
        <v>50</v>
      </c>
      <c r="U10" s="21">
        <f t="shared" ref="U10:U11" si="9">T10/E10</f>
        <v>0.5102040816</v>
      </c>
      <c r="V10" s="19">
        <f>SUM(V15:V17)</f>
        <v>2</v>
      </c>
      <c r="W10" s="21">
        <f t="shared" ref="W10:W11" si="10">V10/E10</f>
        <v>0.02040816327</v>
      </c>
      <c r="X10" s="22">
        <f t="shared" ref="X10:X55" si="11">SUM(F10,H10,J10)</f>
        <v>98</v>
      </c>
      <c r="Y10" s="22">
        <f t="shared" ref="Y10:Y55" si="12">SUM(L10,N10,P10)</f>
        <v>98</v>
      </c>
      <c r="Z10" s="22">
        <f t="shared" ref="Z10:Z65" si="13">SUM(R10,T10,V10)</f>
        <v>98</v>
      </c>
    </row>
    <row r="11" ht="15.75" customHeight="1">
      <c r="A11" s="12"/>
      <c r="B11" s="23" t="s">
        <v>22</v>
      </c>
      <c r="C11" s="24">
        <v>127.0</v>
      </c>
      <c r="D11" s="25">
        <v>2.0</v>
      </c>
      <c r="E11" s="25">
        <f>C11-D11</f>
        <v>125</v>
      </c>
      <c r="F11" s="25">
        <v>58.0</v>
      </c>
      <c r="G11" s="26">
        <f t="shared" si="2"/>
        <v>0.464</v>
      </c>
      <c r="H11" s="25">
        <v>64.0</v>
      </c>
      <c r="I11" s="27">
        <f t="shared" si="3"/>
        <v>0.512</v>
      </c>
      <c r="J11" s="25">
        <v>3.0</v>
      </c>
      <c r="K11" s="27">
        <f t="shared" si="4"/>
        <v>0.024</v>
      </c>
      <c r="L11" s="25">
        <v>58.0</v>
      </c>
      <c r="M11" s="27">
        <f t="shared" si="5"/>
        <v>0.464</v>
      </c>
      <c r="N11" s="25">
        <v>64.0</v>
      </c>
      <c r="O11" s="27">
        <f t="shared" si="6"/>
        <v>0.512</v>
      </c>
      <c r="P11" s="25">
        <v>3.0</v>
      </c>
      <c r="Q11" s="27">
        <f t="shared" si="7"/>
        <v>0.024</v>
      </c>
      <c r="R11" s="25">
        <v>58.0</v>
      </c>
      <c r="S11" s="27">
        <f t="shared" si="8"/>
        <v>0.464</v>
      </c>
      <c r="T11" s="25">
        <v>64.0</v>
      </c>
      <c r="U11" s="27">
        <f t="shared" si="9"/>
        <v>0.512</v>
      </c>
      <c r="V11" s="25">
        <v>3.0</v>
      </c>
      <c r="W11" s="27">
        <f t="shared" si="10"/>
        <v>0.024</v>
      </c>
      <c r="X11" s="22">
        <f t="shared" si="11"/>
        <v>125</v>
      </c>
      <c r="Y11" s="22">
        <f t="shared" si="12"/>
        <v>125</v>
      </c>
      <c r="Z11" s="22">
        <f t="shared" si="13"/>
        <v>125</v>
      </c>
    </row>
    <row r="12" ht="15.75" customHeight="1">
      <c r="A12" s="12"/>
      <c r="B12" s="23" t="s">
        <v>23</v>
      </c>
      <c r="C12" s="24">
        <f t="shared" ref="C12:W12" si="14">C10-C11</f>
        <v>-29</v>
      </c>
      <c r="D12" s="24">
        <f t="shared" si="14"/>
        <v>-2</v>
      </c>
      <c r="E12" s="24">
        <f t="shared" si="14"/>
        <v>-27</v>
      </c>
      <c r="F12" s="24">
        <f t="shared" si="14"/>
        <v>-12</v>
      </c>
      <c r="G12" s="28">
        <f t="shared" si="14"/>
        <v>0.005387755102</v>
      </c>
      <c r="H12" s="24">
        <f t="shared" si="14"/>
        <v>-14</v>
      </c>
      <c r="I12" s="28">
        <f t="shared" si="14"/>
        <v>-0.001795918367</v>
      </c>
      <c r="J12" s="24">
        <f t="shared" si="14"/>
        <v>-1</v>
      </c>
      <c r="K12" s="28">
        <f t="shared" si="14"/>
        <v>-0.003591836735</v>
      </c>
      <c r="L12" s="24">
        <f t="shared" si="14"/>
        <v>-12</v>
      </c>
      <c r="M12" s="28">
        <f t="shared" si="14"/>
        <v>0.005387755102</v>
      </c>
      <c r="N12" s="24">
        <f t="shared" si="14"/>
        <v>-14</v>
      </c>
      <c r="O12" s="28">
        <f t="shared" si="14"/>
        <v>-0.001795918367</v>
      </c>
      <c r="P12" s="24">
        <f t="shared" si="14"/>
        <v>-1</v>
      </c>
      <c r="Q12" s="28">
        <f t="shared" si="14"/>
        <v>-0.003591836735</v>
      </c>
      <c r="R12" s="24">
        <f t="shared" si="14"/>
        <v>-12</v>
      </c>
      <c r="S12" s="28">
        <f t="shared" si="14"/>
        <v>0.005387755102</v>
      </c>
      <c r="T12" s="24">
        <f t="shared" si="14"/>
        <v>-14</v>
      </c>
      <c r="U12" s="28">
        <f t="shared" si="14"/>
        <v>-0.001795918367</v>
      </c>
      <c r="V12" s="24">
        <f t="shared" si="14"/>
        <v>-1</v>
      </c>
      <c r="W12" s="28">
        <f t="shared" si="14"/>
        <v>-0.003591836735</v>
      </c>
      <c r="X12" s="22">
        <f t="shared" si="11"/>
        <v>-27</v>
      </c>
      <c r="Y12" s="22">
        <f t="shared" si="12"/>
        <v>-27</v>
      </c>
      <c r="Z12" s="22">
        <f t="shared" si="13"/>
        <v>-27</v>
      </c>
    </row>
    <row r="13" ht="15.75" customHeight="1">
      <c r="A13" s="12"/>
      <c r="B13" s="29" t="s">
        <v>24</v>
      </c>
      <c r="C13" s="30">
        <v>98.0</v>
      </c>
      <c r="D13" s="30">
        <v>0.0</v>
      </c>
      <c r="E13" s="30">
        <v>98.0</v>
      </c>
      <c r="F13" s="30">
        <v>46.0</v>
      </c>
      <c r="G13" s="31">
        <f>F13/E13</f>
        <v>0.4693877551</v>
      </c>
      <c r="H13" s="30">
        <v>50.0</v>
      </c>
      <c r="I13" s="32">
        <f>H13/E13</f>
        <v>0.5102040816</v>
      </c>
      <c r="J13" s="30">
        <v>2.0</v>
      </c>
      <c r="K13" s="32">
        <f>J13/E13</f>
        <v>0.02040816327</v>
      </c>
      <c r="L13" s="30">
        <v>46.0</v>
      </c>
      <c r="M13" s="32">
        <f>L13/E13</f>
        <v>0.4693877551</v>
      </c>
      <c r="N13" s="30">
        <v>52.0</v>
      </c>
      <c r="O13" s="32">
        <f>N13/E13</f>
        <v>0.5306122449</v>
      </c>
      <c r="P13" s="30">
        <v>0.0</v>
      </c>
      <c r="Q13" s="32">
        <f>P13/E13</f>
        <v>0</v>
      </c>
      <c r="R13" s="30">
        <v>46.0</v>
      </c>
      <c r="S13" s="32">
        <f>R13/E13</f>
        <v>0.4693877551</v>
      </c>
      <c r="T13" s="30">
        <v>50.0</v>
      </c>
      <c r="U13" s="32">
        <f>T13/E13</f>
        <v>0.5102040816</v>
      </c>
      <c r="V13" s="30">
        <v>2.0</v>
      </c>
      <c r="W13" s="32">
        <f>V13/E13</f>
        <v>0.02040816327</v>
      </c>
      <c r="X13" s="22">
        <f t="shared" si="11"/>
        <v>98</v>
      </c>
      <c r="Y13" s="22">
        <f t="shared" si="12"/>
        <v>98</v>
      </c>
      <c r="Z13" s="22">
        <f t="shared" si="13"/>
        <v>98</v>
      </c>
    </row>
    <row r="14" ht="15.75" customHeight="1">
      <c r="A14" s="12"/>
      <c r="B14" s="29" t="s">
        <v>23</v>
      </c>
      <c r="C14" s="30">
        <f t="shared" ref="C14:W14" si="15">C10-C13</f>
        <v>0</v>
      </c>
      <c r="D14" s="30">
        <f t="shared" si="15"/>
        <v>0</v>
      </c>
      <c r="E14" s="30">
        <f t="shared" si="15"/>
        <v>0</v>
      </c>
      <c r="F14" s="30">
        <f t="shared" si="15"/>
        <v>0</v>
      </c>
      <c r="G14" s="31">
        <f t="shared" si="15"/>
        <v>0</v>
      </c>
      <c r="H14" s="30">
        <f t="shared" si="15"/>
        <v>0</v>
      </c>
      <c r="I14" s="31">
        <f t="shared" si="15"/>
        <v>0</v>
      </c>
      <c r="J14" s="30">
        <f t="shared" si="15"/>
        <v>0</v>
      </c>
      <c r="K14" s="31">
        <f t="shared" si="15"/>
        <v>0</v>
      </c>
      <c r="L14" s="30">
        <f t="shared" si="15"/>
        <v>0</v>
      </c>
      <c r="M14" s="31">
        <f t="shared" si="15"/>
        <v>0</v>
      </c>
      <c r="N14" s="30">
        <f t="shared" si="15"/>
        <v>-2</v>
      </c>
      <c r="O14" s="31">
        <f t="shared" si="15"/>
        <v>-0.02040816327</v>
      </c>
      <c r="P14" s="30">
        <f t="shared" si="15"/>
        <v>2</v>
      </c>
      <c r="Q14" s="31">
        <f t="shared" si="15"/>
        <v>0.02040816327</v>
      </c>
      <c r="R14" s="30">
        <f t="shared" si="15"/>
        <v>0</v>
      </c>
      <c r="S14" s="31">
        <f t="shared" si="15"/>
        <v>0</v>
      </c>
      <c r="T14" s="30">
        <f t="shared" si="15"/>
        <v>0</v>
      </c>
      <c r="U14" s="31">
        <f t="shared" si="15"/>
        <v>0</v>
      </c>
      <c r="V14" s="30">
        <f t="shared" si="15"/>
        <v>0</v>
      </c>
      <c r="W14" s="31">
        <f t="shared" si="15"/>
        <v>0</v>
      </c>
      <c r="X14" s="22">
        <f t="shared" si="11"/>
        <v>0</v>
      </c>
      <c r="Y14" s="22">
        <f t="shared" si="12"/>
        <v>0</v>
      </c>
      <c r="Z14" s="22">
        <f t="shared" si="13"/>
        <v>0</v>
      </c>
    </row>
    <row r="15" ht="15.75" customHeight="1">
      <c r="A15" s="12"/>
      <c r="B15" s="34" t="s">
        <v>25</v>
      </c>
      <c r="C15" s="67">
        <v>34.0</v>
      </c>
      <c r="D15" s="36">
        <v>0.0</v>
      </c>
      <c r="E15" s="36">
        <f t="shared" ref="E15:E17" si="16">C15-D15</f>
        <v>34</v>
      </c>
      <c r="F15" s="37">
        <v>16.0</v>
      </c>
      <c r="G15" s="38">
        <f t="shared" ref="G15:G19" si="17">F15/E15</f>
        <v>0.4705882353</v>
      </c>
      <c r="H15" s="37">
        <v>18.0</v>
      </c>
      <c r="I15" s="39">
        <f t="shared" ref="I15:I19" si="18">H15/E15</f>
        <v>0.5294117647</v>
      </c>
      <c r="J15" s="37">
        <v>0.0</v>
      </c>
      <c r="K15" s="39">
        <f t="shared" ref="K15:K19" si="19">J15/E15</f>
        <v>0</v>
      </c>
      <c r="L15" s="37">
        <v>16.0</v>
      </c>
      <c r="M15" s="39">
        <f t="shared" ref="M15:M19" si="20">L15/E15</f>
        <v>0.4705882353</v>
      </c>
      <c r="N15" s="37">
        <v>18.0</v>
      </c>
      <c r="O15" s="39">
        <f t="shared" ref="O15:O19" si="21">N15/E15</f>
        <v>0.5294117647</v>
      </c>
      <c r="P15" s="37">
        <v>0.0</v>
      </c>
      <c r="Q15" s="39">
        <f t="shared" ref="Q15:Q19" si="22">P15/E15</f>
        <v>0</v>
      </c>
      <c r="R15" s="37">
        <v>16.0</v>
      </c>
      <c r="S15" s="39">
        <f t="shared" ref="S15:S19" si="23">R15/E15</f>
        <v>0.4705882353</v>
      </c>
      <c r="T15" s="37">
        <v>18.0</v>
      </c>
      <c r="U15" s="39">
        <f t="shared" ref="U15:U19" si="24">T15/E15</f>
        <v>0.5294117647</v>
      </c>
      <c r="V15" s="37">
        <v>0.0</v>
      </c>
      <c r="W15" s="39">
        <f t="shared" ref="W15:W19" si="25">V15/E15</f>
        <v>0</v>
      </c>
      <c r="X15" s="41">
        <f t="shared" si="11"/>
        <v>34</v>
      </c>
      <c r="Y15" s="41">
        <f t="shared" si="12"/>
        <v>34</v>
      </c>
      <c r="Z15" s="22">
        <f t="shared" si="13"/>
        <v>34</v>
      </c>
    </row>
    <row r="16" ht="15.75" customHeight="1">
      <c r="A16" s="12"/>
      <c r="B16" s="34" t="s">
        <v>26</v>
      </c>
      <c r="C16" s="67">
        <v>32.0</v>
      </c>
      <c r="D16" s="36">
        <v>0.0</v>
      </c>
      <c r="E16" s="36">
        <f t="shared" si="16"/>
        <v>32</v>
      </c>
      <c r="F16" s="37">
        <v>15.0</v>
      </c>
      <c r="G16" s="38">
        <f t="shared" si="17"/>
        <v>0.46875</v>
      </c>
      <c r="H16" s="37">
        <v>16.0</v>
      </c>
      <c r="I16" s="39">
        <f t="shared" si="18"/>
        <v>0.5</v>
      </c>
      <c r="J16" s="37">
        <v>1.0</v>
      </c>
      <c r="K16" s="39">
        <f t="shared" si="19"/>
        <v>0.03125</v>
      </c>
      <c r="L16" s="37">
        <v>15.0</v>
      </c>
      <c r="M16" s="39">
        <f t="shared" si="20"/>
        <v>0.46875</v>
      </c>
      <c r="N16" s="37">
        <v>16.0</v>
      </c>
      <c r="O16" s="39">
        <f t="shared" si="21"/>
        <v>0.5</v>
      </c>
      <c r="P16" s="37">
        <v>1.0</v>
      </c>
      <c r="Q16" s="39">
        <f t="shared" si="22"/>
        <v>0.03125</v>
      </c>
      <c r="R16" s="37">
        <v>15.0</v>
      </c>
      <c r="S16" s="39">
        <f t="shared" si="23"/>
        <v>0.46875</v>
      </c>
      <c r="T16" s="37">
        <v>16.0</v>
      </c>
      <c r="U16" s="39">
        <f t="shared" si="24"/>
        <v>0.5</v>
      </c>
      <c r="V16" s="37">
        <v>1.0</v>
      </c>
      <c r="W16" s="39">
        <f t="shared" si="25"/>
        <v>0.03125</v>
      </c>
      <c r="X16" s="41">
        <f t="shared" si="11"/>
        <v>32</v>
      </c>
      <c r="Y16" s="41">
        <f t="shared" si="12"/>
        <v>32</v>
      </c>
      <c r="Z16" s="22">
        <f t="shared" si="13"/>
        <v>32</v>
      </c>
    </row>
    <row r="17" ht="15.75" customHeight="1">
      <c r="A17" s="13"/>
      <c r="B17" s="34" t="s">
        <v>27</v>
      </c>
      <c r="C17" s="67">
        <v>32.0</v>
      </c>
      <c r="D17" s="36">
        <v>0.0</v>
      </c>
      <c r="E17" s="36">
        <f t="shared" si="16"/>
        <v>32</v>
      </c>
      <c r="F17" s="37">
        <v>15.0</v>
      </c>
      <c r="G17" s="38">
        <f t="shared" si="17"/>
        <v>0.46875</v>
      </c>
      <c r="H17" s="37">
        <v>16.0</v>
      </c>
      <c r="I17" s="39">
        <f t="shared" si="18"/>
        <v>0.5</v>
      </c>
      <c r="J17" s="37">
        <v>1.0</v>
      </c>
      <c r="K17" s="39">
        <f t="shared" si="19"/>
        <v>0.03125</v>
      </c>
      <c r="L17" s="37">
        <v>15.0</v>
      </c>
      <c r="M17" s="39">
        <f t="shared" si="20"/>
        <v>0.46875</v>
      </c>
      <c r="N17" s="37">
        <v>16.0</v>
      </c>
      <c r="O17" s="39">
        <f t="shared" si="21"/>
        <v>0.5</v>
      </c>
      <c r="P17" s="37">
        <v>1.0</v>
      </c>
      <c r="Q17" s="39">
        <f t="shared" si="22"/>
        <v>0.03125</v>
      </c>
      <c r="R17" s="37">
        <v>15.0</v>
      </c>
      <c r="S17" s="39">
        <f t="shared" si="23"/>
        <v>0.46875</v>
      </c>
      <c r="T17" s="37">
        <v>16.0</v>
      </c>
      <c r="U17" s="39">
        <f t="shared" si="24"/>
        <v>0.5</v>
      </c>
      <c r="V17" s="37">
        <v>1.0</v>
      </c>
      <c r="W17" s="39">
        <f t="shared" si="25"/>
        <v>0.03125</v>
      </c>
      <c r="X17" s="41">
        <f t="shared" si="11"/>
        <v>32</v>
      </c>
      <c r="Y17" s="41">
        <f t="shared" si="12"/>
        <v>32</v>
      </c>
      <c r="Z17" s="22">
        <f t="shared" si="13"/>
        <v>32</v>
      </c>
    </row>
    <row r="18" ht="15.75" customHeight="1">
      <c r="A18" s="43" t="s">
        <v>28</v>
      </c>
      <c r="B18" s="44" t="s">
        <v>29</v>
      </c>
      <c r="C18" s="45">
        <f t="shared" ref="C18:F18" si="26">SUM(C26+C25+C24+C23)</f>
        <v>123</v>
      </c>
      <c r="D18" s="45">
        <f t="shared" si="26"/>
        <v>2</v>
      </c>
      <c r="E18" s="45">
        <f t="shared" si="26"/>
        <v>121</v>
      </c>
      <c r="F18" s="46">
        <f t="shared" si="26"/>
        <v>55</v>
      </c>
      <c r="G18" s="20">
        <f t="shared" si="17"/>
        <v>0.4545454545</v>
      </c>
      <c r="H18" s="46">
        <f>SUM(H26+H25+H24+H23)</f>
        <v>65</v>
      </c>
      <c r="I18" s="47">
        <f t="shared" si="18"/>
        <v>0.5371900826</v>
      </c>
      <c r="J18" s="46">
        <f>SUM(J26+J25+J24+J23)</f>
        <v>1</v>
      </c>
      <c r="K18" s="47">
        <f t="shared" si="19"/>
        <v>0.00826446281</v>
      </c>
      <c r="L18" s="46">
        <f>SUM(L26+L25+L24+L23)</f>
        <v>55</v>
      </c>
      <c r="M18" s="47">
        <f t="shared" si="20"/>
        <v>0.4545454545</v>
      </c>
      <c r="N18" s="46">
        <f>SUM(N26+N25+N24+N23)</f>
        <v>65</v>
      </c>
      <c r="O18" s="47">
        <f t="shared" si="21"/>
        <v>0.5371900826</v>
      </c>
      <c r="P18" s="46">
        <f>SUM(P26+P25+P24+P23)</f>
        <v>1</v>
      </c>
      <c r="Q18" s="47">
        <f t="shared" si="22"/>
        <v>0.00826446281</v>
      </c>
      <c r="R18" s="46">
        <f>SUM(R26+R25+R24+R23)</f>
        <v>55</v>
      </c>
      <c r="S18" s="47">
        <f t="shared" si="23"/>
        <v>0.4545454545</v>
      </c>
      <c r="T18" s="46">
        <f>SUM(T26+T25+T24+T23)</f>
        <v>65</v>
      </c>
      <c r="U18" s="47">
        <f t="shared" si="24"/>
        <v>0.5371900826</v>
      </c>
      <c r="V18" s="46">
        <f>SUM(V26+V25+V24+V23)</f>
        <v>1</v>
      </c>
      <c r="W18" s="47">
        <f t="shared" si="25"/>
        <v>0.00826446281</v>
      </c>
      <c r="X18" s="22">
        <f t="shared" si="11"/>
        <v>121</v>
      </c>
      <c r="Y18" s="22">
        <f t="shared" si="12"/>
        <v>121</v>
      </c>
      <c r="Z18" s="22">
        <f t="shared" si="13"/>
        <v>121</v>
      </c>
    </row>
    <row r="19" ht="15.75" customHeight="1">
      <c r="A19" s="12"/>
      <c r="B19" s="23" t="s">
        <v>22</v>
      </c>
      <c r="C19" s="24">
        <v>116.0</v>
      </c>
      <c r="D19" s="25">
        <v>0.0</v>
      </c>
      <c r="E19" s="25">
        <v>116.0</v>
      </c>
      <c r="F19" s="25">
        <v>54.0</v>
      </c>
      <c r="G19" s="26">
        <f t="shared" si="17"/>
        <v>0.4655172414</v>
      </c>
      <c r="H19" s="25">
        <v>61.0</v>
      </c>
      <c r="I19" s="27">
        <f t="shared" si="18"/>
        <v>0.525862069</v>
      </c>
      <c r="J19" s="25">
        <v>1.0</v>
      </c>
      <c r="K19" s="27">
        <f t="shared" si="19"/>
        <v>0.008620689655</v>
      </c>
      <c r="L19" s="25">
        <v>56.0</v>
      </c>
      <c r="M19" s="27">
        <f t="shared" si="20"/>
        <v>0.4827586207</v>
      </c>
      <c r="N19" s="25">
        <v>60.0</v>
      </c>
      <c r="O19" s="27">
        <f t="shared" si="21"/>
        <v>0.5172413793</v>
      </c>
      <c r="P19" s="25">
        <v>0.0</v>
      </c>
      <c r="Q19" s="27">
        <f t="shared" si="22"/>
        <v>0</v>
      </c>
      <c r="R19" s="25">
        <v>53.0</v>
      </c>
      <c r="S19" s="27">
        <f t="shared" si="23"/>
        <v>0.4568965517</v>
      </c>
      <c r="T19" s="25">
        <v>62.0</v>
      </c>
      <c r="U19" s="27">
        <f t="shared" si="24"/>
        <v>0.5344827586</v>
      </c>
      <c r="V19" s="25">
        <v>1.0</v>
      </c>
      <c r="W19" s="27">
        <f t="shared" si="25"/>
        <v>0.008620689655</v>
      </c>
      <c r="X19" s="22">
        <f t="shared" si="11"/>
        <v>116</v>
      </c>
      <c r="Y19" s="22">
        <f t="shared" si="12"/>
        <v>116</v>
      </c>
      <c r="Z19" s="22">
        <f t="shared" si="13"/>
        <v>116</v>
      </c>
    </row>
    <row r="20" ht="15.75" customHeight="1">
      <c r="A20" s="12"/>
      <c r="B20" s="23" t="s">
        <v>23</v>
      </c>
      <c r="C20" s="24">
        <f t="shared" ref="C20:W20" si="27">C18-C19</f>
        <v>7</v>
      </c>
      <c r="D20" s="24">
        <f t="shared" si="27"/>
        <v>2</v>
      </c>
      <c r="E20" s="24">
        <f t="shared" si="27"/>
        <v>5</v>
      </c>
      <c r="F20" s="24">
        <f t="shared" si="27"/>
        <v>1</v>
      </c>
      <c r="G20" s="28">
        <f t="shared" si="27"/>
        <v>-0.01097178683</v>
      </c>
      <c r="H20" s="24">
        <f t="shared" si="27"/>
        <v>4</v>
      </c>
      <c r="I20" s="28">
        <f t="shared" si="27"/>
        <v>0.01132801368</v>
      </c>
      <c r="J20" s="24">
        <f t="shared" si="27"/>
        <v>0</v>
      </c>
      <c r="K20" s="28">
        <f t="shared" si="27"/>
        <v>-0.0003562268453</v>
      </c>
      <c r="L20" s="24">
        <f t="shared" si="27"/>
        <v>-1</v>
      </c>
      <c r="M20" s="28">
        <f t="shared" si="27"/>
        <v>-0.02821316614</v>
      </c>
      <c r="N20" s="24">
        <f t="shared" si="27"/>
        <v>5</v>
      </c>
      <c r="O20" s="28">
        <f t="shared" si="27"/>
        <v>0.01994870333</v>
      </c>
      <c r="P20" s="24">
        <f t="shared" si="27"/>
        <v>1</v>
      </c>
      <c r="Q20" s="28">
        <f t="shared" si="27"/>
        <v>0.00826446281</v>
      </c>
      <c r="R20" s="24">
        <f t="shared" si="27"/>
        <v>2</v>
      </c>
      <c r="S20" s="28">
        <f t="shared" si="27"/>
        <v>-0.002351097179</v>
      </c>
      <c r="T20" s="24">
        <f t="shared" si="27"/>
        <v>3</v>
      </c>
      <c r="U20" s="28">
        <f t="shared" si="27"/>
        <v>0.002707324024</v>
      </c>
      <c r="V20" s="24">
        <f t="shared" si="27"/>
        <v>0</v>
      </c>
      <c r="W20" s="28">
        <f t="shared" si="27"/>
        <v>-0.0003562268453</v>
      </c>
      <c r="X20" s="22">
        <f t="shared" si="11"/>
        <v>5</v>
      </c>
      <c r="Y20" s="22">
        <f t="shared" si="12"/>
        <v>5</v>
      </c>
      <c r="Z20" s="22">
        <f t="shared" si="13"/>
        <v>5</v>
      </c>
    </row>
    <row r="21" ht="15.75" customHeight="1">
      <c r="A21" s="12"/>
      <c r="B21" s="29" t="s">
        <v>24</v>
      </c>
      <c r="C21" s="30">
        <v>123.0</v>
      </c>
      <c r="D21" s="30">
        <v>2.0</v>
      </c>
      <c r="E21" s="30">
        <v>121.0</v>
      </c>
      <c r="F21" s="30">
        <v>57.0</v>
      </c>
      <c r="G21" s="31">
        <f>F21/E21</f>
        <v>0.4710743802</v>
      </c>
      <c r="H21" s="30">
        <v>62.0</v>
      </c>
      <c r="I21" s="32">
        <f>H21/E21</f>
        <v>0.5123966942</v>
      </c>
      <c r="J21" s="30">
        <v>2.0</v>
      </c>
      <c r="K21" s="32">
        <f>J21/E21</f>
        <v>0.01652892562</v>
      </c>
      <c r="L21" s="30">
        <v>57.0</v>
      </c>
      <c r="M21" s="32">
        <f>L21/E21</f>
        <v>0.4710743802</v>
      </c>
      <c r="N21" s="30">
        <v>64.0</v>
      </c>
      <c r="O21" s="32">
        <f>N21/E21</f>
        <v>0.5289256198</v>
      </c>
      <c r="P21" s="30">
        <v>0.0</v>
      </c>
      <c r="Q21" s="32">
        <f>P21/E21</f>
        <v>0</v>
      </c>
      <c r="R21" s="30">
        <v>57.0</v>
      </c>
      <c r="S21" s="32">
        <f>R21/E21</f>
        <v>0.4710743802</v>
      </c>
      <c r="T21" s="30">
        <v>62.0</v>
      </c>
      <c r="U21" s="32">
        <f>T21/E21</f>
        <v>0.5123966942</v>
      </c>
      <c r="V21" s="30">
        <v>2.0</v>
      </c>
      <c r="W21" s="32">
        <f>V21/E21</f>
        <v>0.01652892562</v>
      </c>
      <c r="X21" s="22">
        <f t="shared" si="11"/>
        <v>121</v>
      </c>
      <c r="Y21" s="22">
        <f t="shared" si="12"/>
        <v>121</v>
      </c>
      <c r="Z21" s="22">
        <f t="shared" si="13"/>
        <v>121</v>
      </c>
    </row>
    <row r="22" ht="15.75" customHeight="1">
      <c r="A22" s="12"/>
      <c r="B22" s="29" t="s">
        <v>23</v>
      </c>
      <c r="C22" s="30">
        <f t="shared" ref="C22:W22" si="28">C18-C21</f>
        <v>0</v>
      </c>
      <c r="D22" s="30">
        <f t="shared" si="28"/>
        <v>0</v>
      </c>
      <c r="E22" s="30">
        <f t="shared" si="28"/>
        <v>0</v>
      </c>
      <c r="F22" s="30">
        <f t="shared" si="28"/>
        <v>-2</v>
      </c>
      <c r="G22" s="31">
        <f t="shared" si="28"/>
        <v>-0.01652892562</v>
      </c>
      <c r="H22" s="30">
        <f t="shared" si="28"/>
        <v>3</v>
      </c>
      <c r="I22" s="31">
        <f t="shared" si="28"/>
        <v>0.02479338843</v>
      </c>
      <c r="J22" s="30">
        <f t="shared" si="28"/>
        <v>-1</v>
      </c>
      <c r="K22" s="31">
        <f t="shared" si="28"/>
        <v>-0.00826446281</v>
      </c>
      <c r="L22" s="30">
        <f t="shared" si="28"/>
        <v>-2</v>
      </c>
      <c r="M22" s="31">
        <f t="shared" si="28"/>
        <v>-0.01652892562</v>
      </c>
      <c r="N22" s="30">
        <f t="shared" si="28"/>
        <v>1</v>
      </c>
      <c r="O22" s="31">
        <f t="shared" si="28"/>
        <v>0.00826446281</v>
      </c>
      <c r="P22" s="30">
        <f t="shared" si="28"/>
        <v>1</v>
      </c>
      <c r="Q22" s="31">
        <f t="shared" si="28"/>
        <v>0.00826446281</v>
      </c>
      <c r="R22" s="30">
        <f t="shared" si="28"/>
        <v>-2</v>
      </c>
      <c r="S22" s="31">
        <f t="shared" si="28"/>
        <v>-0.01652892562</v>
      </c>
      <c r="T22" s="30">
        <f t="shared" si="28"/>
        <v>3</v>
      </c>
      <c r="U22" s="31">
        <f t="shared" si="28"/>
        <v>0.02479338843</v>
      </c>
      <c r="V22" s="30">
        <f t="shared" si="28"/>
        <v>-1</v>
      </c>
      <c r="W22" s="31">
        <f t="shared" si="28"/>
        <v>-0.00826446281</v>
      </c>
      <c r="X22" s="22">
        <f t="shared" si="11"/>
        <v>0</v>
      </c>
      <c r="Y22" s="22">
        <f t="shared" si="12"/>
        <v>0</v>
      </c>
      <c r="Z22" s="22">
        <f t="shared" si="13"/>
        <v>0</v>
      </c>
    </row>
    <row r="23" ht="15.75" customHeight="1">
      <c r="A23" s="12"/>
      <c r="B23" s="34" t="s">
        <v>30</v>
      </c>
      <c r="C23" s="48">
        <v>32.0</v>
      </c>
      <c r="D23" s="48">
        <v>0.0</v>
      </c>
      <c r="E23" s="36">
        <f t="shared" ref="E23:E26" si="29">C23-D23</f>
        <v>32</v>
      </c>
      <c r="F23" s="49">
        <v>14.0</v>
      </c>
      <c r="G23" s="38">
        <f t="shared" ref="G23:G28" si="30">F23/E23</f>
        <v>0.4375</v>
      </c>
      <c r="H23" s="49">
        <v>18.0</v>
      </c>
      <c r="I23" s="39">
        <f t="shared" ref="I23:I28" si="31">H23/E23</f>
        <v>0.5625</v>
      </c>
      <c r="J23" s="49">
        <v>0.0</v>
      </c>
      <c r="K23" s="39">
        <f t="shared" ref="K23:K28" si="32">J23/E23</f>
        <v>0</v>
      </c>
      <c r="L23" s="49">
        <v>14.0</v>
      </c>
      <c r="M23" s="39">
        <f t="shared" ref="M23:M28" si="33">L23/E23</f>
        <v>0.4375</v>
      </c>
      <c r="N23" s="49">
        <v>18.0</v>
      </c>
      <c r="O23" s="39">
        <f t="shared" ref="O23:O28" si="34">N23/E23</f>
        <v>0.5625</v>
      </c>
      <c r="P23" s="49">
        <v>0.0</v>
      </c>
      <c r="Q23" s="39">
        <f t="shared" ref="Q23:Q28" si="35">P23/E23</f>
        <v>0</v>
      </c>
      <c r="R23" s="49">
        <v>14.0</v>
      </c>
      <c r="S23" s="39">
        <f t="shared" ref="S23:S28" si="36">R23/E23</f>
        <v>0.4375</v>
      </c>
      <c r="T23" s="49">
        <v>18.0</v>
      </c>
      <c r="U23" s="39">
        <f t="shared" ref="U23:U28" si="37">T23/E23</f>
        <v>0.5625</v>
      </c>
      <c r="V23" s="49">
        <v>0.0</v>
      </c>
      <c r="W23" s="39">
        <f t="shared" ref="W23:W28" si="38">V23/E23</f>
        <v>0</v>
      </c>
      <c r="X23" s="41">
        <f t="shared" si="11"/>
        <v>32</v>
      </c>
      <c r="Y23" s="41">
        <f t="shared" si="12"/>
        <v>32</v>
      </c>
      <c r="Z23" s="22">
        <f t="shared" si="13"/>
        <v>32</v>
      </c>
    </row>
    <row r="24" ht="15.75" customHeight="1">
      <c r="A24" s="12"/>
      <c r="B24" s="34" t="s">
        <v>31</v>
      </c>
      <c r="C24" s="48">
        <v>29.0</v>
      </c>
      <c r="D24" s="48">
        <v>0.0</v>
      </c>
      <c r="E24" s="36">
        <f t="shared" si="29"/>
        <v>29</v>
      </c>
      <c r="F24" s="49">
        <v>14.0</v>
      </c>
      <c r="G24" s="38">
        <f t="shared" si="30"/>
        <v>0.4827586207</v>
      </c>
      <c r="H24" s="49">
        <v>15.0</v>
      </c>
      <c r="I24" s="39">
        <f t="shared" si="31"/>
        <v>0.5172413793</v>
      </c>
      <c r="J24" s="49">
        <v>0.0</v>
      </c>
      <c r="K24" s="39">
        <f t="shared" si="32"/>
        <v>0</v>
      </c>
      <c r="L24" s="49">
        <v>14.0</v>
      </c>
      <c r="M24" s="39">
        <f t="shared" si="33"/>
        <v>0.4827586207</v>
      </c>
      <c r="N24" s="49">
        <v>15.0</v>
      </c>
      <c r="O24" s="39">
        <f t="shared" si="34"/>
        <v>0.5172413793</v>
      </c>
      <c r="P24" s="49">
        <v>0.0</v>
      </c>
      <c r="Q24" s="39">
        <f t="shared" si="35"/>
        <v>0</v>
      </c>
      <c r="R24" s="49">
        <v>14.0</v>
      </c>
      <c r="S24" s="39">
        <f t="shared" si="36"/>
        <v>0.4827586207</v>
      </c>
      <c r="T24" s="49">
        <v>15.0</v>
      </c>
      <c r="U24" s="39">
        <f t="shared" si="37"/>
        <v>0.5172413793</v>
      </c>
      <c r="V24" s="49">
        <v>0.0</v>
      </c>
      <c r="W24" s="39">
        <f t="shared" si="38"/>
        <v>0</v>
      </c>
      <c r="X24" s="41">
        <f t="shared" si="11"/>
        <v>29</v>
      </c>
      <c r="Y24" s="41">
        <f t="shared" si="12"/>
        <v>29</v>
      </c>
      <c r="Z24" s="22">
        <f t="shared" si="13"/>
        <v>29</v>
      </c>
    </row>
    <row r="25" ht="15.75" customHeight="1">
      <c r="A25" s="12"/>
      <c r="B25" s="34" t="s">
        <v>32</v>
      </c>
      <c r="C25" s="48">
        <v>32.0</v>
      </c>
      <c r="D25" s="48">
        <v>1.0</v>
      </c>
      <c r="E25" s="36">
        <f t="shared" si="29"/>
        <v>31</v>
      </c>
      <c r="F25" s="49">
        <v>15.0</v>
      </c>
      <c r="G25" s="38">
        <f t="shared" si="30"/>
        <v>0.4838709677</v>
      </c>
      <c r="H25" s="49">
        <v>16.0</v>
      </c>
      <c r="I25" s="39">
        <f t="shared" si="31"/>
        <v>0.5161290323</v>
      </c>
      <c r="J25" s="49">
        <v>0.0</v>
      </c>
      <c r="K25" s="39">
        <f t="shared" si="32"/>
        <v>0</v>
      </c>
      <c r="L25" s="49">
        <v>15.0</v>
      </c>
      <c r="M25" s="39">
        <f t="shared" si="33"/>
        <v>0.4838709677</v>
      </c>
      <c r="N25" s="49">
        <v>16.0</v>
      </c>
      <c r="O25" s="39">
        <f t="shared" si="34"/>
        <v>0.5161290323</v>
      </c>
      <c r="P25" s="49">
        <v>0.0</v>
      </c>
      <c r="Q25" s="39">
        <f t="shared" si="35"/>
        <v>0</v>
      </c>
      <c r="R25" s="49">
        <v>15.0</v>
      </c>
      <c r="S25" s="39">
        <f t="shared" si="36"/>
        <v>0.4838709677</v>
      </c>
      <c r="T25" s="49">
        <v>16.0</v>
      </c>
      <c r="U25" s="39">
        <f t="shared" si="37"/>
        <v>0.5161290323</v>
      </c>
      <c r="V25" s="49">
        <v>0.0</v>
      </c>
      <c r="W25" s="39">
        <f t="shared" si="38"/>
        <v>0</v>
      </c>
      <c r="X25" s="41">
        <f t="shared" si="11"/>
        <v>31</v>
      </c>
      <c r="Y25" s="41">
        <f t="shared" si="12"/>
        <v>31</v>
      </c>
      <c r="Z25" s="22">
        <f t="shared" si="13"/>
        <v>31</v>
      </c>
    </row>
    <row r="26" ht="15.75" customHeight="1">
      <c r="A26" s="13"/>
      <c r="B26" s="34" t="s">
        <v>33</v>
      </c>
      <c r="C26" s="48">
        <v>30.0</v>
      </c>
      <c r="D26" s="48">
        <v>1.0</v>
      </c>
      <c r="E26" s="36">
        <f t="shared" si="29"/>
        <v>29</v>
      </c>
      <c r="F26" s="49">
        <v>12.0</v>
      </c>
      <c r="G26" s="38">
        <f t="shared" si="30"/>
        <v>0.4137931034</v>
      </c>
      <c r="H26" s="49">
        <v>16.0</v>
      </c>
      <c r="I26" s="39">
        <f t="shared" si="31"/>
        <v>0.5517241379</v>
      </c>
      <c r="J26" s="49">
        <v>1.0</v>
      </c>
      <c r="K26" s="39">
        <f t="shared" si="32"/>
        <v>0.03448275862</v>
      </c>
      <c r="L26" s="49">
        <v>12.0</v>
      </c>
      <c r="M26" s="39">
        <f t="shared" si="33"/>
        <v>0.4137931034</v>
      </c>
      <c r="N26" s="49">
        <v>16.0</v>
      </c>
      <c r="O26" s="39">
        <f t="shared" si="34"/>
        <v>0.5517241379</v>
      </c>
      <c r="P26" s="49">
        <v>1.0</v>
      </c>
      <c r="Q26" s="39">
        <f t="shared" si="35"/>
        <v>0.03448275862</v>
      </c>
      <c r="R26" s="49">
        <v>12.0</v>
      </c>
      <c r="S26" s="39">
        <f t="shared" si="36"/>
        <v>0.4137931034</v>
      </c>
      <c r="T26" s="49">
        <v>16.0</v>
      </c>
      <c r="U26" s="39">
        <f t="shared" si="37"/>
        <v>0.5517241379</v>
      </c>
      <c r="V26" s="49">
        <v>1.0</v>
      </c>
      <c r="W26" s="39">
        <f t="shared" si="38"/>
        <v>0.03448275862</v>
      </c>
      <c r="X26" s="41">
        <f t="shared" si="11"/>
        <v>29</v>
      </c>
      <c r="Y26" s="41">
        <f t="shared" si="12"/>
        <v>29</v>
      </c>
      <c r="Z26" s="22">
        <f t="shared" si="13"/>
        <v>29</v>
      </c>
    </row>
    <row r="27" ht="15.75" customHeight="1">
      <c r="A27" s="54" t="s">
        <v>34</v>
      </c>
      <c r="B27" s="44" t="s">
        <v>35</v>
      </c>
      <c r="C27" s="45">
        <f t="shared" ref="C27:F27" si="39">SUM(C32:C34)</f>
        <v>118</v>
      </c>
      <c r="D27" s="45">
        <f t="shared" si="39"/>
        <v>1</v>
      </c>
      <c r="E27" s="45">
        <f t="shared" si="39"/>
        <v>117</v>
      </c>
      <c r="F27" s="46">
        <f t="shared" si="39"/>
        <v>55</v>
      </c>
      <c r="G27" s="20">
        <f t="shared" si="30"/>
        <v>0.4700854701</v>
      </c>
      <c r="H27" s="46">
        <f>SUM(H32:H34)</f>
        <v>62</v>
      </c>
      <c r="I27" s="47">
        <f t="shared" si="31"/>
        <v>0.5299145299</v>
      </c>
      <c r="J27" s="46">
        <f>SUM(J32:J34)</f>
        <v>0</v>
      </c>
      <c r="K27" s="47">
        <f t="shared" si="32"/>
        <v>0</v>
      </c>
      <c r="L27" s="46">
        <f>SUM(L32:L34)</f>
        <v>57</v>
      </c>
      <c r="M27" s="47">
        <f t="shared" si="33"/>
        <v>0.4871794872</v>
      </c>
      <c r="N27" s="46">
        <f>SUM(N32:N34)</f>
        <v>60</v>
      </c>
      <c r="O27" s="47">
        <f t="shared" si="34"/>
        <v>0.5128205128</v>
      </c>
      <c r="P27" s="46">
        <f>SUM(P32:P34)</f>
        <v>0</v>
      </c>
      <c r="Q27" s="47">
        <f t="shared" si="35"/>
        <v>0</v>
      </c>
      <c r="R27" s="46">
        <f>SUM(R32:R34)</f>
        <v>52</v>
      </c>
      <c r="S27" s="47">
        <f t="shared" si="36"/>
        <v>0.4444444444</v>
      </c>
      <c r="T27" s="46">
        <f>SUM(T32:T34)</f>
        <v>65</v>
      </c>
      <c r="U27" s="47">
        <f t="shared" si="37"/>
        <v>0.5555555556</v>
      </c>
      <c r="V27" s="46">
        <f>SUM(V32:V34)</f>
        <v>0</v>
      </c>
      <c r="W27" s="47">
        <f t="shared" si="38"/>
        <v>0</v>
      </c>
      <c r="X27" s="22">
        <f t="shared" si="11"/>
        <v>117</v>
      </c>
      <c r="Y27" s="22">
        <f t="shared" si="12"/>
        <v>117</v>
      </c>
      <c r="Z27" s="22">
        <f t="shared" si="13"/>
        <v>117</v>
      </c>
    </row>
    <row r="28" ht="15.75" customHeight="1">
      <c r="A28" s="12"/>
      <c r="B28" s="23" t="s">
        <v>22</v>
      </c>
      <c r="C28" s="24">
        <v>107.0</v>
      </c>
      <c r="D28" s="25">
        <v>1.0</v>
      </c>
      <c r="E28" s="25">
        <v>106.0</v>
      </c>
      <c r="F28" s="25">
        <v>46.0</v>
      </c>
      <c r="G28" s="26">
        <f t="shared" si="30"/>
        <v>0.4339622642</v>
      </c>
      <c r="H28" s="25">
        <v>60.0</v>
      </c>
      <c r="I28" s="27">
        <f t="shared" si="31"/>
        <v>0.5660377358</v>
      </c>
      <c r="J28" s="25">
        <v>0.0</v>
      </c>
      <c r="K28" s="27">
        <f t="shared" si="32"/>
        <v>0</v>
      </c>
      <c r="L28" s="25">
        <v>46.0</v>
      </c>
      <c r="M28" s="27">
        <f t="shared" si="33"/>
        <v>0.4339622642</v>
      </c>
      <c r="N28" s="25">
        <v>60.0</v>
      </c>
      <c r="O28" s="27">
        <f t="shared" si="34"/>
        <v>0.5660377358</v>
      </c>
      <c r="P28" s="25">
        <v>0.0</v>
      </c>
      <c r="Q28" s="27">
        <f t="shared" si="35"/>
        <v>0</v>
      </c>
      <c r="R28" s="25">
        <v>46.0</v>
      </c>
      <c r="S28" s="27">
        <f t="shared" si="36"/>
        <v>0.4339622642</v>
      </c>
      <c r="T28" s="25">
        <v>60.0</v>
      </c>
      <c r="U28" s="27">
        <f t="shared" si="37"/>
        <v>0.5660377358</v>
      </c>
      <c r="V28" s="25">
        <v>0.0</v>
      </c>
      <c r="W28" s="27">
        <f t="shared" si="38"/>
        <v>0</v>
      </c>
      <c r="X28" s="22">
        <f t="shared" si="11"/>
        <v>106</v>
      </c>
      <c r="Y28" s="22">
        <f t="shared" si="12"/>
        <v>106</v>
      </c>
      <c r="Z28" s="22">
        <f t="shared" si="13"/>
        <v>106</v>
      </c>
    </row>
    <row r="29" ht="15.75" customHeight="1">
      <c r="A29" s="12"/>
      <c r="B29" s="23" t="s">
        <v>23</v>
      </c>
      <c r="C29" s="24">
        <f t="shared" ref="C29:W29" si="40">C27-C28</f>
        <v>11</v>
      </c>
      <c r="D29" s="24">
        <f t="shared" si="40"/>
        <v>0</v>
      </c>
      <c r="E29" s="24">
        <f t="shared" si="40"/>
        <v>11</v>
      </c>
      <c r="F29" s="24">
        <f t="shared" si="40"/>
        <v>9</v>
      </c>
      <c r="G29" s="28">
        <f t="shared" si="40"/>
        <v>0.03612320593</v>
      </c>
      <c r="H29" s="24">
        <f t="shared" si="40"/>
        <v>2</v>
      </c>
      <c r="I29" s="28">
        <f t="shared" si="40"/>
        <v>-0.03612320593</v>
      </c>
      <c r="J29" s="24">
        <f t="shared" si="40"/>
        <v>0</v>
      </c>
      <c r="K29" s="28">
        <f t="shared" si="40"/>
        <v>0</v>
      </c>
      <c r="L29" s="24">
        <f t="shared" si="40"/>
        <v>11</v>
      </c>
      <c r="M29" s="28">
        <f t="shared" si="40"/>
        <v>0.05321722303</v>
      </c>
      <c r="N29" s="24">
        <f t="shared" si="40"/>
        <v>0</v>
      </c>
      <c r="O29" s="28">
        <f t="shared" si="40"/>
        <v>-0.05321722303</v>
      </c>
      <c r="P29" s="24">
        <f t="shared" si="40"/>
        <v>0</v>
      </c>
      <c r="Q29" s="28">
        <f t="shared" si="40"/>
        <v>0</v>
      </c>
      <c r="R29" s="24">
        <f t="shared" si="40"/>
        <v>6</v>
      </c>
      <c r="S29" s="28">
        <f t="shared" si="40"/>
        <v>0.01048218029</v>
      </c>
      <c r="T29" s="24">
        <f t="shared" si="40"/>
        <v>5</v>
      </c>
      <c r="U29" s="28">
        <f t="shared" si="40"/>
        <v>-0.01048218029</v>
      </c>
      <c r="V29" s="24">
        <f t="shared" si="40"/>
        <v>0</v>
      </c>
      <c r="W29" s="28">
        <f t="shared" si="40"/>
        <v>0</v>
      </c>
      <c r="X29" s="22">
        <f t="shared" si="11"/>
        <v>11</v>
      </c>
      <c r="Y29" s="22">
        <f t="shared" si="12"/>
        <v>11</v>
      </c>
      <c r="Z29" s="22">
        <f t="shared" si="13"/>
        <v>11</v>
      </c>
    </row>
    <row r="30" ht="15.75" customHeight="1">
      <c r="A30" s="12"/>
      <c r="B30" s="29" t="s">
        <v>24</v>
      </c>
      <c r="C30" s="30">
        <v>118.0</v>
      </c>
      <c r="D30" s="30">
        <v>0.0</v>
      </c>
      <c r="E30" s="30">
        <v>118.0</v>
      </c>
      <c r="F30" s="30">
        <v>55.0</v>
      </c>
      <c r="G30" s="31">
        <f>F30/E30</f>
        <v>0.4661016949</v>
      </c>
      <c r="H30" s="30">
        <v>63.0</v>
      </c>
      <c r="I30" s="32">
        <f>H30/E30</f>
        <v>0.5338983051</v>
      </c>
      <c r="J30" s="30">
        <v>0.0</v>
      </c>
      <c r="K30" s="32">
        <f>J30/E30</f>
        <v>0</v>
      </c>
      <c r="L30" s="30">
        <v>57.0</v>
      </c>
      <c r="M30" s="32">
        <f>L30/E30</f>
        <v>0.4830508475</v>
      </c>
      <c r="N30" s="30">
        <v>61.0</v>
      </c>
      <c r="O30" s="32">
        <f>N30/E30</f>
        <v>0.5169491525</v>
      </c>
      <c r="P30" s="30">
        <v>0.0</v>
      </c>
      <c r="Q30" s="32">
        <f>P30/E30</f>
        <v>0</v>
      </c>
      <c r="R30" s="30">
        <v>52.0</v>
      </c>
      <c r="S30" s="32">
        <f>R30/E30</f>
        <v>0.4406779661</v>
      </c>
      <c r="T30" s="30">
        <v>66.0</v>
      </c>
      <c r="U30" s="32">
        <f>T30/E30</f>
        <v>0.5593220339</v>
      </c>
      <c r="V30" s="30">
        <v>0.0</v>
      </c>
      <c r="W30" s="32">
        <f>V30/E30</f>
        <v>0</v>
      </c>
      <c r="X30" s="22">
        <f t="shared" si="11"/>
        <v>118</v>
      </c>
      <c r="Y30" s="22">
        <f t="shared" si="12"/>
        <v>118</v>
      </c>
      <c r="Z30" s="22">
        <f t="shared" si="13"/>
        <v>118</v>
      </c>
    </row>
    <row r="31" ht="15.75" customHeight="1">
      <c r="A31" s="12"/>
      <c r="B31" s="29" t="s">
        <v>23</v>
      </c>
      <c r="C31" s="30">
        <f t="shared" ref="C31:W31" si="41">C27-C30</f>
        <v>0</v>
      </c>
      <c r="D31" s="30">
        <f t="shared" si="41"/>
        <v>1</v>
      </c>
      <c r="E31" s="30">
        <f t="shared" si="41"/>
        <v>-1</v>
      </c>
      <c r="F31" s="30">
        <f t="shared" si="41"/>
        <v>0</v>
      </c>
      <c r="G31" s="31">
        <f t="shared" si="41"/>
        <v>0.00398377517</v>
      </c>
      <c r="H31" s="30">
        <f t="shared" si="41"/>
        <v>-1</v>
      </c>
      <c r="I31" s="31">
        <f t="shared" si="41"/>
        <v>-0.00398377517</v>
      </c>
      <c r="J31" s="30">
        <f t="shared" si="41"/>
        <v>0</v>
      </c>
      <c r="K31" s="31">
        <f t="shared" si="41"/>
        <v>0</v>
      </c>
      <c r="L31" s="30">
        <f t="shared" si="41"/>
        <v>0</v>
      </c>
      <c r="M31" s="31">
        <f t="shared" si="41"/>
        <v>0.004128639722</v>
      </c>
      <c r="N31" s="30">
        <f t="shared" si="41"/>
        <v>-1</v>
      </c>
      <c r="O31" s="31">
        <f t="shared" si="41"/>
        <v>-0.004128639722</v>
      </c>
      <c r="P31" s="30">
        <f t="shared" si="41"/>
        <v>0</v>
      </c>
      <c r="Q31" s="31">
        <f t="shared" si="41"/>
        <v>0</v>
      </c>
      <c r="R31" s="30">
        <f t="shared" si="41"/>
        <v>0</v>
      </c>
      <c r="S31" s="31">
        <f t="shared" si="41"/>
        <v>0.003766478343</v>
      </c>
      <c r="T31" s="30">
        <f t="shared" si="41"/>
        <v>-1</v>
      </c>
      <c r="U31" s="31">
        <f t="shared" si="41"/>
        <v>-0.003766478343</v>
      </c>
      <c r="V31" s="30">
        <f t="shared" si="41"/>
        <v>0</v>
      </c>
      <c r="W31" s="31">
        <f t="shared" si="41"/>
        <v>0</v>
      </c>
      <c r="X31" s="22">
        <f t="shared" si="11"/>
        <v>-1</v>
      </c>
      <c r="Y31" s="22">
        <f t="shared" si="12"/>
        <v>-1</v>
      </c>
      <c r="Z31" s="22">
        <f t="shared" si="13"/>
        <v>-1</v>
      </c>
    </row>
    <row r="32" ht="15.75" customHeight="1">
      <c r="A32" s="12"/>
      <c r="B32" s="34" t="s">
        <v>36</v>
      </c>
      <c r="C32" s="48">
        <v>39.0</v>
      </c>
      <c r="D32" s="48">
        <v>1.0</v>
      </c>
      <c r="E32" s="36">
        <f t="shared" ref="E32:E34" si="42">C32-D32</f>
        <v>38</v>
      </c>
      <c r="F32" s="49">
        <v>38.0</v>
      </c>
      <c r="G32" s="38">
        <f t="shared" ref="G32:G36" si="43">F32/E32</f>
        <v>1</v>
      </c>
      <c r="H32" s="55"/>
      <c r="I32" s="39">
        <f t="shared" ref="I32:I36" si="44">H32/E32</f>
        <v>0</v>
      </c>
      <c r="J32" s="55"/>
      <c r="K32" s="39">
        <f t="shared" ref="K32:K36" si="45">J32/E32</f>
        <v>0</v>
      </c>
      <c r="L32" s="49">
        <v>38.0</v>
      </c>
      <c r="M32" s="39">
        <f t="shared" ref="M32:M36" si="46">L32/E32</f>
        <v>1</v>
      </c>
      <c r="N32" s="55"/>
      <c r="O32" s="39">
        <f t="shared" ref="O32:O36" si="47">N32/E32</f>
        <v>0</v>
      </c>
      <c r="P32" s="55"/>
      <c r="Q32" s="39">
        <f t="shared" ref="Q32:Q36" si="48">P32/E32</f>
        <v>0</v>
      </c>
      <c r="R32" s="49">
        <v>38.0</v>
      </c>
      <c r="S32" s="39">
        <f t="shared" ref="S32:S36" si="49">R32/E32</f>
        <v>1</v>
      </c>
      <c r="T32" s="55"/>
      <c r="U32" s="39">
        <f t="shared" ref="U32:U36" si="50">T32/E32</f>
        <v>0</v>
      </c>
      <c r="V32" s="55"/>
      <c r="W32" s="39">
        <f t="shared" ref="W32:W36" si="51">V32/E32</f>
        <v>0</v>
      </c>
      <c r="X32" s="41">
        <f t="shared" si="11"/>
        <v>38</v>
      </c>
      <c r="Y32" s="41">
        <f t="shared" si="12"/>
        <v>38</v>
      </c>
      <c r="Z32" s="22">
        <f t="shared" si="13"/>
        <v>38</v>
      </c>
    </row>
    <row r="33" ht="15.75" customHeight="1">
      <c r="A33" s="12"/>
      <c r="B33" s="34" t="s">
        <v>37</v>
      </c>
      <c r="C33" s="48">
        <v>40.0</v>
      </c>
      <c r="D33" s="48">
        <v>0.0</v>
      </c>
      <c r="E33" s="36">
        <f t="shared" si="42"/>
        <v>40</v>
      </c>
      <c r="F33" s="49">
        <v>9.0</v>
      </c>
      <c r="G33" s="38">
        <f t="shared" si="43"/>
        <v>0.225</v>
      </c>
      <c r="H33" s="49">
        <v>31.0</v>
      </c>
      <c r="I33" s="39">
        <f t="shared" si="44"/>
        <v>0.775</v>
      </c>
      <c r="J33" s="49">
        <v>0.0</v>
      </c>
      <c r="K33" s="39">
        <f t="shared" si="45"/>
        <v>0</v>
      </c>
      <c r="L33" s="49">
        <v>10.0</v>
      </c>
      <c r="M33" s="39">
        <f t="shared" si="46"/>
        <v>0.25</v>
      </c>
      <c r="N33" s="49">
        <v>30.0</v>
      </c>
      <c r="O33" s="39">
        <f t="shared" si="47"/>
        <v>0.75</v>
      </c>
      <c r="P33" s="49">
        <v>0.0</v>
      </c>
      <c r="Q33" s="39">
        <f t="shared" si="48"/>
        <v>0</v>
      </c>
      <c r="R33" s="49">
        <v>7.0</v>
      </c>
      <c r="S33" s="39">
        <f t="shared" si="49"/>
        <v>0.175</v>
      </c>
      <c r="T33" s="49">
        <v>33.0</v>
      </c>
      <c r="U33" s="39">
        <f t="shared" si="50"/>
        <v>0.825</v>
      </c>
      <c r="V33" s="49">
        <v>0.0</v>
      </c>
      <c r="W33" s="39">
        <f t="shared" si="51"/>
        <v>0</v>
      </c>
      <c r="X33" s="41">
        <f t="shared" si="11"/>
        <v>40</v>
      </c>
      <c r="Y33" s="41">
        <f t="shared" si="12"/>
        <v>40</v>
      </c>
      <c r="Z33" s="22">
        <f t="shared" si="13"/>
        <v>40</v>
      </c>
    </row>
    <row r="34" ht="15.75" customHeight="1">
      <c r="A34" s="13"/>
      <c r="B34" s="34" t="s">
        <v>38</v>
      </c>
      <c r="C34" s="48">
        <v>39.0</v>
      </c>
      <c r="D34" s="48">
        <v>0.0</v>
      </c>
      <c r="E34" s="36">
        <f t="shared" si="42"/>
        <v>39</v>
      </c>
      <c r="F34" s="49">
        <v>8.0</v>
      </c>
      <c r="G34" s="38">
        <f t="shared" si="43"/>
        <v>0.2051282051</v>
      </c>
      <c r="H34" s="49">
        <v>31.0</v>
      </c>
      <c r="I34" s="39">
        <f t="shared" si="44"/>
        <v>0.7948717949</v>
      </c>
      <c r="J34" s="49">
        <v>0.0</v>
      </c>
      <c r="K34" s="39">
        <f t="shared" si="45"/>
        <v>0</v>
      </c>
      <c r="L34" s="49">
        <v>9.0</v>
      </c>
      <c r="M34" s="39">
        <f t="shared" si="46"/>
        <v>0.2307692308</v>
      </c>
      <c r="N34" s="49">
        <v>30.0</v>
      </c>
      <c r="O34" s="39">
        <f t="shared" si="47"/>
        <v>0.7692307692</v>
      </c>
      <c r="P34" s="49">
        <v>0.0</v>
      </c>
      <c r="Q34" s="39">
        <f t="shared" si="48"/>
        <v>0</v>
      </c>
      <c r="R34" s="49">
        <v>7.0</v>
      </c>
      <c r="S34" s="39">
        <f t="shared" si="49"/>
        <v>0.1794871795</v>
      </c>
      <c r="T34" s="49">
        <v>32.0</v>
      </c>
      <c r="U34" s="39">
        <f t="shared" si="50"/>
        <v>0.8205128205</v>
      </c>
      <c r="V34" s="49">
        <v>0.0</v>
      </c>
      <c r="W34" s="39">
        <f t="shared" si="51"/>
        <v>0</v>
      </c>
      <c r="X34" s="41">
        <f t="shared" si="11"/>
        <v>39</v>
      </c>
      <c r="Y34" s="41">
        <f t="shared" si="12"/>
        <v>39</v>
      </c>
      <c r="Z34" s="22">
        <f t="shared" si="13"/>
        <v>39</v>
      </c>
    </row>
    <row r="35" ht="15.75" customHeight="1">
      <c r="A35" s="56" t="s">
        <v>39</v>
      </c>
      <c r="B35" s="44" t="s">
        <v>40</v>
      </c>
      <c r="C35" s="45">
        <f t="shared" ref="C35:F35" si="52">SUM(C40:C42)</f>
        <v>108</v>
      </c>
      <c r="D35" s="45">
        <f t="shared" si="52"/>
        <v>1</v>
      </c>
      <c r="E35" s="45">
        <f t="shared" si="52"/>
        <v>107</v>
      </c>
      <c r="F35" s="46">
        <f t="shared" si="52"/>
        <v>47</v>
      </c>
      <c r="G35" s="20">
        <f t="shared" si="43"/>
        <v>0.4392523364</v>
      </c>
      <c r="H35" s="46">
        <f>SUM(H40:H42)</f>
        <v>60</v>
      </c>
      <c r="I35" s="47">
        <f t="shared" si="44"/>
        <v>0.5607476636</v>
      </c>
      <c r="J35" s="46">
        <f>SUM(J40:J42)</f>
        <v>0</v>
      </c>
      <c r="K35" s="47">
        <f t="shared" si="45"/>
        <v>0</v>
      </c>
      <c r="L35" s="46">
        <f>SUM(L40:L42)</f>
        <v>47</v>
      </c>
      <c r="M35" s="47">
        <f t="shared" si="46"/>
        <v>0.4392523364</v>
      </c>
      <c r="N35" s="46">
        <f>SUM(N40:N42)</f>
        <v>60</v>
      </c>
      <c r="O35" s="47">
        <f t="shared" si="47"/>
        <v>0.5607476636</v>
      </c>
      <c r="P35" s="46">
        <f>SUM(P40:P42)</f>
        <v>0</v>
      </c>
      <c r="Q35" s="47">
        <f t="shared" si="48"/>
        <v>0</v>
      </c>
      <c r="R35" s="46">
        <f>SUM(R40:R42)</f>
        <v>47</v>
      </c>
      <c r="S35" s="47">
        <f t="shared" si="49"/>
        <v>0.4392523364</v>
      </c>
      <c r="T35" s="46">
        <f>SUM(T40:T42)</f>
        <v>60</v>
      </c>
      <c r="U35" s="47">
        <f t="shared" si="50"/>
        <v>0.5607476636</v>
      </c>
      <c r="V35" s="46">
        <f>SUM(V40:V42)</f>
        <v>0</v>
      </c>
      <c r="W35" s="47">
        <f t="shared" si="51"/>
        <v>0</v>
      </c>
      <c r="X35" s="22">
        <f t="shared" si="11"/>
        <v>107</v>
      </c>
      <c r="Y35" s="22">
        <f t="shared" si="12"/>
        <v>107</v>
      </c>
      <c r="Z35" s="22">
        <f t="shared" si="13"/>
        <v>107</v>
      </c>
    </row>
    <row r="36" ht="15.75" customHeight="1">
      <c r="A36" s="12"/>
      <c r="B36" s="23" t="s">
        <v>22</v>
      </c>
      <c r="C36" s="24">
        <v>99.0</v>
      </c>
      <c r="D36" s="25">
        <v>0.0</v>
      </c>
      <c r="E36" s="25">
        <v>99.0</v>
      </c>
      <c r="F36" s="25">
        <v>47.0</v>
      </c>
      <c r="G36" s="26">
        <f t="shared" si="43"/>
        <v>0.4747474747</v>
      </c>
      <c r="H36" s="25">
        <v>52.0</v>
      </c>
      <c r="I36" s="27">
        <f t="shared" si="44"/>
        <v>0.5252525253</v>
      </c>
      <c r="J36" s="25">
        <v>0.0</v>
      </c>
      <c r="K36" s="27">
        <f t="shared" si="45"/>
        <v>0</v>
      </c>
      <c r="L36" s="25">
        <v>49.0</v>
      </c>
      <c r="M36" s="27">
        <f t="shared" si="46"/>
        <v>0.4949494949</v>
      </c>
      <c r="N36" s="25">
        <v>50.0</v>
      </c>
      <c r="O36" s="27">
        <f t="shared" si="47"/>
        <v>0.5050505051</v>
      </c>
      <c r="P36" s="25">
        <v>0.0</v>
      </c>
      <c r="Q36" s="27">
        <f t="shared" si="48"/>
        <v>0</v>
      </c>
      <c r="R36" s="25">
        <v>46.0</v>
      </c>
      <c r="S36" s="27">
        <f t="shared" si="49"/>
        <v>0.4646464646</v>
      </c>
      <c r="T36" s="25">
        <v>53.0</v>
      </c>
      <c r="U36" s="27">
        <f t="shared" si="50"/>
        <v>0.5353535354</v>
      </c>
      <c r="V36" s="25">
        <v>0.0</v>
      </c>
      <c r="W36" s="27">
        <f t="shared" si="51"/>
        <v>0</v>
      </c>
      <c r="X36" s="22">
        <f t="shared" si="11"/>
        <v>99</v>
      </c>
      <c r="Y36" s="22">
        <f t="shared" si="12"/>
        <v>99</v>
      </c>
      <c r="Z36" s="22">
        <f t="shared" si="13"/>
        <v>99</v>
      </c>
    </row>
    <row r="37" ht="15.75" customHeight="1">
      <c r="A37" s="12"/>
      <c r="B37" s="23" t="s">
        <v>23</v>
      </c>
      <c r="C37" s="24">
        <f t="shared" ref="C37:W37" si="53">C35-C36</f>
        <v>9</v>
      </c>
      <c r="D37" s="24">
        <f t="shared" si="53"/>
        <v>1</v>
      </c>
      <c r="E37" s="24">
        <f t="shared" si="53"/>
        <v>8</v>
      </c>
      <c r="F37" s="24">
        <f t="shared" si="53"/>
        <v>0</v>
      </c>
      <c r="G37" s="28">
        <f t="shared" si="53"/>
        <v>-0.0354951383</v>
      </c>
      <c r="H37" s="24">
        <f t="shared" si="53"/>
        <v>8</v>
      </c>
      <c r="I37" s="28">
        <f t="shared" si="53"/>
        <v>0.0354951383</v>
      </c>
      <c r="J37" s="24">
        <f t="shared" si="53"/>
        <v>0</v>
      </c>
      <c r="K37" s="28">
        <f t="shared" si="53"/>
        <v>0</v>
      </c>
      <c r="L37" s="24">
        <f t="shared" si="53"/>
        <v>-2</v>
      </c>
      <c r="M37" s="28">
        <f t="shared" si="53"/>
        <v>-0.0556971585</v>
      </c>
      <c r="N37" s="24">
        <f t="shared" si="53"/>
        <v>10</v>
      </c>
      <c r="O37" s="28">
        <f t="shared" si="53"/>
        <v>0.0556971585</v>
      </c>
      <c r="P37" s="24">
        <f t="shared" si="53"/>
        <v>0</v>
      </c>
      <c r="Q37" s="28">
        <f t="shared" si="53"/>
        <v>0</v>
      </c>
      <c r="R37" s="24">
        <f t="shared" si="53"/>
        <v>1</v>
      </c>
      <c r="S37" s="28">
        <f t="shared" si="53"/>
        <v>-0.0253941282</v>
      </c>
      <c r="T37" s="24">
        <f t="shared" si="53"/>
        <v>7</v>
      </c>
      <c r="U37" s="28">
        <f t="shared" si="53"/>
        <v>0.0253941282</v>
      </c>
      <c r="V37" s="24">
        <f t="shared" si="53"/>
        <v>0</v>
      </c>
      <c r="W37" s="28">
        <f t="shared" si="53"/>
        <v>0</v>
      </c>
      <c r="X37" s="22">
        <f t="shared" si="11"/>
        <v>8</v>
      </c>
      <c r="Y37" s="22">
        <f t="shared" si="12"/>
        <v>8</v>
      </c>
      <c r="Z37" s="22">
        <f t="shared" si="13"/>
        <v>8</v>
      </c>
    </row>
    <row r="38" ht="15.75" customHeight="1">
      <c r="A38" s="12"/>
      <c r="B38" s="29" t="s">
        <v>24</v>
      </c>
      <c r="C38" s="30">
        <v>108.0</v>
      </c>
      <c r="D38" s="30">
        <v>1.0</v>
      </c>
      <c r="E38" s="30">
        <f>C38-D38</f>
        <v>107</v>
      </c>
      <c r="F38" s="30">
        <v>47.0</v>
      </c>
      <c r="G38" s="31">
        <f>F38/E38</f>
        <v>0.4392523364</v>
      </c>
      <c r="H38" s="30">
        <v>60.0</v>
      </c>
      <c r="I38" s="32">
        <f>H38/E38</f>
        <v>0.5607476636</v>
      </c>
      <c r="J38" s="30">
        <v>0.0</v>
      </c>
      <c r="K38" s="32">
        <f>J38/E38</f>
        <v>0</v>
      </c>
      <c r="L38" s="30">
        <v>47.0</v>
      </c>
      <c r="M38" s="32">
        <f>L38/E38</f>
        <v>0.4392523364</v>
      </c>
      <c r="N38" s="30">
        <v>60.0</v>
      </c>
      <c r="O38" s="32">
        <f>N38/E38</f>
        <v>0.5607476636</v>
      </c>
      <c r="P38" s="30">
        <v>0.0</v>
      </c>
      <c r="Q38" s="32">
        <f>P38/E38</f>
        <v>0</v>
      </c>
      <c r="R38" s="30">
        <v>47.0</v>
      </c>
      <c r="S38" s="32">
        <f>R38/E38</f>
        <v>0.4392523364</v>
      </c>
      <c r="T38" s="30">
        <v>60.0</v>
      </c>
      <c r="U38" s="32">
        <f>T38/E38</f>
        <v>0.5607476636</v>
      </c>
      <c r="V38" s="30">
        <v>0.0</v>
      </c>
      <c r="W38" s="32">
        <f>V38/E38</f>
        <v>0</v>
      </c>
      <c r="X38" s="22">
        <f t="shared" si="11"/>
        <v>107</v>
      </c>
      <c r="Y38" s="22">
        <f t="shared" si="12"/>
        <v>107</v>
      </c>
      <c r="Z38" s="22">
        <f t="shared" si="13"/>
        <v>107</v>
      </c>
    </row>
    <row r="39" ht="15.75" customHeight="1">
      <c r="A39" s="12"/>
      <c r="B39" s="29" t="s">
        <v>23</v>
      </c>
      <c r="C39" s="30">
        <f t="shared" ref="C39:W39" si="54">C35-C38</f>
        <v>0</v>
      </c>
      <c r="D39" s="30">
        <f t="shared" si="54"/>
        <v>0</v>
      </c>
      <c r="E39" s="30">
        <f t="shared" si="54"/>
        <v>0</v>
      </c>
      <c r="F39" s="30">
        <f t="shared" si="54"/>
        <v>0</v>
      </c>
      <c r="G39" s="31">
        <f t="shared" si="54"/>
        <v>0</v>
      </c>
      <c r="H39" s="30">
        <f t="shared" si="54"/>
        <v>0</v>
      </c>
      <c r="I39" s="31">
        <f t="shared" si="54"/>
        <v>0</v>
      </c>
      <c r="J39" s="30">
        <f t="shared" si="54"/>
        <v>0</v>
      </c>
      <c r="K39" s="31">
        <f t="shared" si="54"/>
        <v>0</v>
      </c>
      <c r="L39" s="30">
        <f t="shared" si="54"/>
        <v>0</v>
      </c>
      <c r="M39" s="31">
        <f t="shared" si="54"/>
        <v>0</v>
      </c>
      <c r="N39" s="30">
        <f t="shared" si="54"/>
        <v>0</v>
      </c>
      <c r="O39" s="31">
        <f t="shared" si="54"/>
        <v>0</v>
      </c>
      <c r="P39" s="30">
        <f t="shared" si="54"/>
        <v>0</v>
      </c>
      <c r="Q39" s="31">
        <f t="shared" si="54"/>
        <v>0</v>
      </c>
      <c r="R39" s="30">
        <f t="shared" si="54"/>
        <v>0</v>
      </c>
      <c r="S39" s="31">
        <f t="shared" si="54"/>
        <v>0</v>
      </c>
      <c r="T39" s="30">
        <f t="shared" si="54"/>
        <v>0</v>
      </c>
      <c r="U39" s="31">
        <f t="shared" si="54"/>
        <v>0</v>
      </c>
      <c r="V39" s="30">
        <f t="shared" si="54"/>
        <v>0</v>
      </c>
      <c r="W39" s="31">
        <f t="shared" si="54"/>
        <v>0</v>
      </c>
      <c r="X39" s="22">
        <f t="shared" si="11"/>
        <v>0</v>
      </c>
      <c r="Y39" s="22">
        <f t="shared" si="12"/>
        <v>0</v>
      </c>
      <c r="Z39" s="22">
        <f t="shared" si="13"/>
        <v>0</v>
      </c>
    </row>
    <row r="40" ht="15.75" customHeight="1">
      <c r="A40" s="12"/>
      <c r="B40" s="34" t="s">
        <v>41</v>
      </c>
      <c r="C40" s="48">
        <v>37.0</v>
      </c>
      <c r="D40" s="48">
        <v>1.0</v>
      </c>
      <c r="E40" s="36">
        <f t="shared" ref="E40:E42" si="55">C40-D40</f>
        <v>36</v>
      </c>
      <c r="F40" s="49">
        <v>33.0</v>
      </c>
      <c r="G40" s="38">
        <f t="shared" ref="G40:G44" si="56">F40/E40</f>
        <v>0.9166666667</v>
      </c>
      <c r="H40" s="49">
        <v>3.0</v>
      </c>
      <c r="I40" s="39">
        <f t="shared" ref="I40:I44" si="57">H40/E40</f>
        <v>0.08333333333</v>
      </c>
      <c r="J40" s="49">
        <v>0.0</v>
      </c>
      <c r="K40" s="39">
        <f t="shared" ref="K40:K44" si="58">J40/E40</f>
        <v>0</v>
      </c>
      <c r="L40" s="49">
        <v>33.0</v>
      </c>
      <c r="M40" s="39">
        <f t="shared" ref="M40:M44" si="59">L40/E40</f>
        <v>0.9166666667</v>
      </c>
      <c r="N40" s="49">
        <v>3.0</v>
      </c>
      <c r="O40" s="39">
        <f t="shared" ref="O40:O44" si="60">N40/E40</f>
        <v>0.08333333333</v>
      </c>
      <c r="P40" s="49">
        <v>0.0</v>
      </c>
      <c r="Q40" s="39">
        <f t="shared" ref="Q40:Q44" si="61">P40/E40</f>
        <v>0</v>
      </c>
      <c r="R40" s="58">
        <v>33.0</v>
      </c>
      <c r="S40" s="39">
        <f t="shared" ref="S40:S44" si="62">R40/E40</f>
        <v>0.9166666667</v>
      </c>
      <c r="T40" s="58">
        <v>3.0</v>
      </c>
      <c r="U40" s="39">
        <f t="shared" ref="U40:U44" si="63">T40/E40</f>
        <v>0.08333333333</v>
      </c>
      <c r="V40" s="58">
        <v>0.0</v>
      </c>
      <c r="W40" s="39">
        <f t="shared" ref="W40:W44" si="64">V40/E40</f>
        <v>0</v>
      </c>
      <c r="X40" s="41">
        <f t="shared" si="11"/>
        <v>36</v>
      </c>
      <c r="Y40" s="41">
        <f t="shared" si="12"/>
        <v>36</v>
      </c>
      <c r="Z40" s="22">
        <f t="shared" si="13"/>
        <v>36</v>
      </c>
    </row>
    <row r="41" ht="15.75" customHeight="1">
      <c r="A41" s="12"/>
      <c r="B41" s="34" t="s">
        <v>42</v>
      </c>
      <c r="C41" s="48">
        <v>36.0</v>
      </c>
      <c r="D41" s="48">
        <v>0.0</v>
      </c>
      <c r="E41" s="36">
        <f t="shared" si="55"/>
        <v>36</v>
      </c>
      <c r="F41" s="49">
        <v>7.0</v>
      </c>
      <c r="G41" s="38">
        <f t="shared" si="56"/>
        <v>0.1944444444</v>
      </c>
      <c r="H41" s="49">
        <v>29.0</v>
      </c>
      <c r="I41" s="39">
        <f t="shared" si="57"/>
        <v>0.8055555556</v>
      </c>
      <c r="J41" s="49">
        <v>0.0</v>
      </c>
      <c r="K41" s="39">
        <f t="shared" si="58"/>
        <v>0</v>
      </c>
      <c r="L41" s="49">
        <v>7.0</v>
      </c>
      <c r="M41" s="39">
        <f t="shared" si="59"/>
        <v>0.1944444444</v>
      </c>
      <c r="N41" s="49">
        <v>29.0</v>
      </c>
      <c r="O41" s="39">
        <f t="shared" si="60"/>
        <v>0.8055555556</v>
      </c>
      <c r="P41" s="49">
        <v>0.0</v>
      </c>
      <c r="Q41" s="39">
        <f t="shared" si="61"/>
        <v>0</v>
      </c>
      <c r="R41" s="58">
        <v>7.0</v>
      </c>
      <c r="S41" s="39">
        <f t="shared" si="62"/>
        <v>0.1944444444</v>
      </c>
      <c r="T41" s="58">
        <v>29.0</v>
      </c>
      <c r="U41" s="39">
        <f t="shared" si="63"/>
        <v>0.8055555556</v>
      </c>
      <c r="V41" s="58">
        <v>0.0</v>
      </c>
      <c r="W41" s="39">
        <f t="shared" si="64"/>
        <v>0</v>
      </c>
      <c r="X41" s="41">
        <f t="shared" si="11"/>
        <v>36</v>
      </c>
      <c r="Y41" s="41">
        <f t="shared" si="12"/>
        <v>36</v>
      </c>
      <c r="Z41" s="22">
        <f t="shared" si="13"/>
        <v>36</v>
      </c>
    </row>
    <row r="42" ht="15.75" customHeight="1">
      <c r="A42" s="13"/>
      <c r="B42" s="34" t="s">
        <v>43</v>
      </c>
      <c r="C42" s="48">
        <v>35.0</v>
      </c>
      <c r="D42" s="48">
        <v>0.0</v>
      </c>
      <c r="E42" s="36">
        <f t="shared" si="55"/>
        <v>35</v>
      </c>
      <c r="F42" s="49">
        <v>7.0</v>
      </c>
      <c r="G42" s="38">
        <f t="shared" si="56"/>
        <v>0.2</v>
      </c>
      <c r="H42" s="49">
        <v>28.0</v>
      </c>
      <c r="I42" s="39">
        <f t="shared" si="57"/>
        <v>0.8</v>
      </c>
      <c r="J42" s="49">
        <v>0.0</v>
      </c>
      <c r="K42" s="39">
        <f t="shared" si="58"/>
        <v>0</v>
      </c>
      <c r="L42" s="49">
        <v>7.0</v>
      </c>
      <c r="M42" s="39">
        <f t="shared" si="59"/>
        <v>0.2</v>
      </c>
      <c r="N42" s="49">
        <v>28.0</v>
      </c>
      <c r="O42" s="39">
        <f t="shared" si="60"/>
        <v>0.8</v>
      </c>
      <c r="P42" s="49">
        <v>0.0</v>
      </c>
      <c r="Q42" s="39">
        <f t="shared" si="61"/>
        <v>0</v>
      </c>
      <c r="R42" s="58">
        <v>7.0</v>
      </c>
      <c r="S42" s="39">
        <f t="shared" si="62"/>
        <v>0.2</v>
      </c>
      <c r="T42" s="58">
        <v>28.0</v>
      </c>
      <c r="U42" s="39">
        <f t="shared" si="63"/>
        <v>0.8</v>
      </c>
      <c r="V42" s="58">
        <v>0.0</v>
      </c>
      <c r="W42" s="39">
        <f t="shared" si="64"/>
        <v>0</v>
      </c>
      <c r="X42" s="41">
        <f t="shared" si="11"/>
        <v>35</v>
      </c>
      <c r="Y42" s="41">
        <f t="shared" si="12"/>
        <v>35</v>
      </c>
      <c r="Z42" s="22">
        <f t="shared" si="13"/>
        <v>35</v>
      </c>
    </row>
    <row r="43" ht="15.75" customHeight="1">
      <c r="A43" s="59" t="s">
        <v>44</v>
      </c>
      <c r="B43" s="44" t="s">
        <v>45</v>
      </c>
      <c r="C43" s="45">
        <f t="shared" ref="C43:F43" si="65">SUM(C48:C50)</f>
        <v>102</v>
      </c>
      <c r="D43" s="45">
        <f t="shared" si="65"/>
        <v>0</v>
      </c>
      <c r="E43" s="45">
        <f t="shared" si="65"/>
        <v>102</v>
      </c>
      <c r="F43" s="46">
        <f t="shared" si="65"/>
        <v>49</v>
      </c>
      <c r="G43" s="20">
        <f t="shared" si="56"/>
        <v>0.4803921569</v>
      </c>
      <c r="H43" s="46">
        <f>SUM(H48:H50)</f>
        <v>53</v>
      </c>
      <c r="I43" s="47">
        <f t="shared" si="57"/>
        <v>0.5196078431</v>
      </c>
      <c r="J43" s="46">
        <f>SUM(J48:J50)</f>
        <v>0</v>
      </c>
      <c r="K43" s="47">
        <f t="shared" si="58"/>
        <v>0</v>
      </c>
      <c r="L43" s="46">
        <f>SUM(L48:L50)</f>
        <v>50</v>
      </c>
      <c r="M43" s="47">
        <f t="shared" si="59"/>
        <v>0.4901960784</v>
      </c>
      <c r="N43" s="46">
        <f>SUM(N48:N50)</f>
        <v>52</v>
      </c>
      <c r="O43" s="47">
        <f t="shared" si="60"/>
        <v>0.5098039216</v>
      </c>
      <c r="P43" s="46">
        <f>SUM(P48:P50)</f>
        <v>0</v>
      </c>
      <c r="Q43" s="47">
        <f t="shared" si="61"/>
        <v>0</v>
      </c>
      <c r="R43" s="46">
        <f>SUM(R48:R50)</f>
        <v>49</v>
      </c>
      <c r="S43" s="47">
        <f t="shared" si="62"/>
        <v>0.4803921569</v>
      </c>
      <c r="T43" s="46">
        <f>SUM(T48:T50)</f>
        <v>53</v>
      </c>
      <c r="U43" s="47">
        <f t="shared" si="63"/>
        <v>0.5196078431</v>
      </c>
      <c r="V43" s="46">
        <f>SUM(V48:V50)</f>
        <v>0</v>
      </c>
      <c r="W43" s="47">
        <f t="shared" si="64"/>
        <v>0</v>
      </c>
      <c r="X43" s="22">
        <f t="shared" si="11"/>
        <v>102</v>
      </c>
      <c r="Y43" s="22">
        <f t="shared" si="12"/>
        <v>102</v>
      </c>
      <c r="Z43" s="22">
        <f t="shared" si="13"/>
        <v>102</v>
      </c>
    </row>
    <row r="44" ht="15.75" customHeight="1">
      <c r="A44" s="12"/>
      <c r="B44" s="23" t="s">
        <v>22</v>
      </c>
      <c r="C44" s="24">
        <v>125.0</v>
      </c>
      <c r="D44" s="25">
        <v>1.0</v>
      </c>
      <c r="E44" s="25">
        <v>124.0</v>
      </c>
      <c r="F44" s="25"/>
      <c r="G44" s="26">
        <f t="shared" si="56"/>
        <v>0</v>
      </c>
      <c r="H44" s="25"/>
      <c r="I44" s="27">
        <f t="shared" si="57"/>
        <v>0</v>
      </c>
      <c r="J44" s="25"/>
      <c r="K44" s="27">
        <f t="shared" si="58"/>
        <v>0</v>
      </c>
      <c r="L44" s="25"/>
      <c r="M44" s="27">
        <f t="shared" si="59"/>
        <v>0</v>
      </c>
      <c r="N44" s="25"/>
      <c r="O44" s="27">
        <f t="shared" si="60"/>
        <v>0</v>
      </c>
      <c r="P44" s="25"/>
      <c r="Q44" s="27">
        <f t="shared" si="61"/>
        <v>0</v>
      </c>
      <c r="R44" s="25"/>
      <c r="S44" s="27">
        <f t="shared" si="62"/>
        <v>0</v>
      </c>
      <c r="T44" s="25"/>
      <c r="U44" s="27">
        <f t="shared" si="63"/>
        <v>0</v>
      </c>
      <c r="V44" s="25"/>
      <c r="W44" s="27">
        <f t="shared" si="64"/>
        <v>0</v>
      </c>
      <c r="X44" s="22">
        <f t="shared" si="11"/>
        <v>0</v>
      </c>
      <c r="Y44" s="22">
        <f t="shared" si="12"/>
        <v>0</v>
      </c>
      <c r="Z44" s="22">
        <f t="shared" si="13"/>
        <v>0</v>
      </c>
    </row>
    <row r="45" ht="15.75" customHeight="1">
      <c r="A45" s="12"/>
      <c r="B45" s="23" t="s">
        <v>23</v>
      </c>
      <c r="C45" s="24">
        <f t="shared" ref="C45:W45" si="66">C43-C44</f>
        <v>-23</v>
      </c>
      <c r="D45" s="24">
        <f t="shared" si="66"/>
        <v>-1</v>
      </c>
      <c r="E45" s="24">
        <f t="shared" si="66"/>
        <v>-22</v>
      </c>
      <c r="F45" s="24">
        <f t="shared" si="66"/>
        <v>49</v>
      </c>
      <c r="G45" s="28">
        <f t="shared" si="66"/>
        <v>0.4803921569</v>
      </c>
      <c r="H45" s="24">
        <f t="shared" si="66"/>
        <v>53</v>
      </c>
      <c r="I45" s="28">
        <f t="shared" si="66"/>
        <v>0.5196078431</v>
      </c>
      <c r="J45" s="24">
        <f t="shared" si="66"/>
        <v>0</v>
      </c>
      <c r="K45" s="28">
        <f t="shared" si="66"/>
        <v>0</v>
      </c>
      <c r="L45" s="24">
        <f t="shared" si="66"/>
        <v>50</v>
      </c>
      <c r="M45" s="28">
        <f t="shared" si="66"/>
        <v>0.4901960784</v>
      </c>
      <c r="N45" s="24">
        <f t="shared" si="66"/>
        <v>52</v>
      </c>
      <c r="O45" s="28">
        <f t="shared" si="66"/>
        <v>0.5098039216</v>
      </c>
      <c r="P45" s="24">
        <f t="shared" si="66"/>
        <v>0</v>
      </c>
      <c r="Q45" s="28">
        <f t="shared" si="66"/>
        <v>0</v>
      </c>
      <c r="R45" s="24">
        <f t="shared" si="66"/>
        <v>49</v>
      </c>
      <c r="S45" s="28">
        <f t="shared" si="66"/>
        <v>0.4803921569</v>
      </c>
      <c r="T45" s="24">
        <f t="shared" si="66"/>
        <v>53</v>
      </c>
      <c r="U45" s="28">
        <f t="shared" si="66"/>
        <v>0.5196078431</v>
      </c>
      <c r="V45" s="24">
        <f t="shared" si="66"/>
        <v>0</v>
      </c>
      <c r="W45" s="28">
        <f t="shared" si="66"/>
        <v>0</v>
      </c>
      <c r="X45" s="22">
        <f t="shared" si="11"/>
        <v>102</v>
      </c>
      <c r="Y45" s="22">
        <f t="shared" si="12"/>
        <v>102</v>
      </c>
      <c r="Z45" s="22">
        <f t="shared" si="13"/>
        <v>102</v>
      </c>
    </row>
    <row r="46" ht="15.75" customHeight="1">
      <c r="A46" s="12"/>
      <c r="B46" s="29" t="s">
        <v>24</v>
      </c>
      <c r="C46" s="30">
        <v>101.0</v>
      </c>
      <c r="D46" s="30">
        <v>0.0</v>
      </c>
      <c r="E46" s="30">
        <v>101.0</v>
      </c>
      <c r="F46" s="30">
        <v>48.0</v>
      </c>
      <c r="G46" s="31">
        <f>F46/E46</f>
        <v>0.4752475248</v>
      </c>
      <c r="H46" s="30">
        <v>53.0</v>
      </c>
      <c r="I46" s="32">
        <f>H46/E46</f>
        <v>0.5247524752</v>
      </c>
      <c r="J46" s="30">
        <v>0.0</v>
      </c>
      <c r="K46" s="32">
        <f>J46/E46</f>
        <v>0</v>
      </c>
      <c r="L46" s="30">
        <v>50.0</v>
      </c>
      <c r="M46" s="32">
        <f>L46/E46</f>
        <v>0.495049505</v>
      </c>
      <c r="N46" s="30">
        <v>51.0</v>
      </c>
      <c r="O46" s="32">
        <f>N46/E46</f>
        <v>0.504950495</v>
      </c>
      <c r="P46" s="30">
        <v>0.0</v>
      </c>
      <c r="Q46" s="32">
        <f>P46/E46</f>
        <v>0</v>
      </c>
      <c r="R46" s="30">
        <v>47.0</v>
      </c>
      <c r="S46" s="32">
        <f>R46/E46</f>
        <v>0.4653465347</v>
      </c>
      <c r="T46" s="30">
        <v>54.0</v>
      </c>
      <c r="U46" s="32">
        <f>T46/E46</f>
        <v>0.5346534653</v>
      </c>
      <c r="V46" s="30">
        <v>0.0</v>
      </c>
      <c r="W46" s="32">
        <f>V46/E46</f>
        <v>0</v>
      </c>
      <c r="X46" s="22">
        <f t="shared" si="11"/>
        <v>101</v>
      </c>
      <c r="Y46" s="22">
        <f t="shared" si="12"/>
        <v>101</v>
      </c>
      <c r="Z46" s="22">
        <f t="shared" si="13"/>
        <v>101</v>
      </c>
    </row>
    <row r="47" ht="15.75" customHeight="1">
      <c r="A47" s="12"/>
      <c r="B47" s="29" t="s">
        <v>23</v>
      </c>
      <c r="C47" s="30">
        <f t="shared" ref="C47:W47" si="67">C43-C46</f>
        <v>1</v>
      </c>
      <c r="D47" s="30">
        <f t="shared" si="67"/>
        <v>0</v>
      </c>
      <c r="E47" s="30">
        <f t="shared" si="67"/>
        <v>1</v>
      </c>
      <c r="F47" s="30">
        <f t="shared" si="67"/>
        <v>1</v>
      </c>
      <c r="G47" s="31">
        <f t="shared" si="67"/>
        <v>0.00514463211</v>
      </c>
      <c r="H47" s="30">
        <f t="shared" si="67"/>
        <v>0</v>
      </c>
      <c r="I47" s="31">
        <f t="shared" si="67"/>
        <v>-0.00514463211</v>
      </c>
      <c r="J47" s="30">
        <f t="shared" si="67"/>
        <v>0</v>
      </c>
      <c r="K47" s="31">
        <f t="shared" si="67"/>
        <v>0</v>
      </c>
      <c r="L47" s="30">
        <f t="shared" si="67"/>
        <v>0</v>
      </c>
      <c r="M47" s="31">
        <f t="shared" si="67"/>
        <v>-0.004853426519</v>
      </c>
      <c r="N47" s="30">
        <f t="shared" si="67"/>
        <v>1</v>
      </c>
      <c r="O47" s="31">
        <f t="shared" si="67"/>
        <v>0.004853426519</v>
      </c>
      <c r="P47" s="30">
        <f t="shared" si="67"/>
        <v>0</v>
      </c>
      <c r="Q47" s="31">
        <f t="shared" si="67"/>
        <v>0</v>
      </c>
      <c r="R47" s="30">
        <f t="shared" si="67"/>
        <v>2</v>
      </c>
      <c r="S47" s="31">
        <f t="shared" si="67"/>
        <v>0.01504562221</v>
      </c>
      <c r="T47" s="30">
        <f t="shared" si="67"/>
        <v>-1</v>
      </c>
      <c r="U47" s="31">
        <f t="shared" si="67"/>
        <v>-0.01504562221</v>
      </c>
      <c r="V47" s="30">
        <f t="shared" si="67"/>
        <v>0</v>
      </c>
      <c r="W47" s="31">
        <f t="shared" si="67"/>
        <v>0</v>
      </c>
      <c r="X47" s="22">
        <f t="shared" si="11"/>
        <v>1</v>
      </c>
      <c r="Y47" s="22">
        <f t="shared" si="12"/>
        <v>1</v>
      </c>
      <c r="Z47" s="22">
        <f t="shared" si="13"/>
        <v>1</v>
      </c>
    </row>
    <row r="48" ht="15.75" customHeight="1">
      <c r="A48" s="12"/>
      <c r="B48" s="34" t="s">
        <v>46</v>
      </c>
      <c r="C48" s="48">
        <v>33.0</v>
      </c>
      <c r="D48" s="48">
        <v>0.0</v>
      </c>
      <c r="E48" s="36">
        <f t="shared" ref="E48:E50" si="68">C48-D48</f>
        <v>33</v>
      </c>
      <c r="F48" s="49">
        <v>33.0</v>
      </c>
      <c r="G48" s="38">
        <f t="shared" ref="G48:G52" si="69">F48/E48</f>
        <v>1</v>
      </c>
      <c r="H48" s="49">
        <v>0.0</v>
      </c>
      <c r="I48" s="39">
        <f t="shared" ref="I48:I52" si="70">H48/E48</f>
        <v>0</v>
      </c>
      <c r="J48" s="49">
        <v>0.0</v>
      </c>
      <c r="K48" s="39">
        <f t="shared" ref="K48:K52" si="71">J48/E48</f>
        <v>0</v>
      </c>
      <c r="L48" s="49">
        <v>33.0</v>
      </c>
      <c r="M48" s="39">
        <f t="shared" ref="M48:M52" si="72">L48/E48</f>
        <v>1</v>
      </c>
      <c r="N48" s="49">
        <v>0.0</v>
      </c>
      <c r="O48" s="39">
        <f t="shared" ref="O48:O52" si="73">N48/E48</f>
        <v>0</v>
      </c>
      <c r="P48" s="49">
        <v>0.0</v>
      </c>
      <c r="Q48" s="39">
        <f t="shared" ref="Q48:Q52" si="74">P48/E48</f>
        <v>0</v>
      </c>
      <c r="R48" s="58">
        <v>33.0</v>
      </c>
      <c r="S48" s="39">
        <f t="shared" ref="S48:S52" si="75">R48/E48</f>
        <v>1</v>
      </c>
      <c r="T48" s="58">
        <v>0.0</v>
      </c>
      <c r="U48" s="39">
        <f t="shared" ref="U48:U52" si="76">T48/E48</f>
        <v>0</v>
      </c>
      <c r="V48" s="58">
        <v>0.0</v>
      </c>
      <c r="W48" s="39">
        <f t="shared" ref="W48:W52" si="77">V48/E48</f>
        <v>0</v>
      </c>
      <c r="X48" s="41">
        <f t="shared" si="11"/>
        <v>33</v>
      </c>
      <c r="Y48" s="41">
        <f t="shared" si="12"/>
        <v>33</v>
      </c>
      <c r="Z48" s="22">
        <f t="shared" si="13"/>
        <v>33</v>
      </c>
    </row>
    <row r="49" ht="15.75" customHeight="1">
      <c r="A49" s="12"/>
      <c r="B49" s="34" t="s">
        <v>47</v>
      </c>
      <c r="C49" s="48">
        <v>34.0</v>
      </c>
      <c r="D49" s="48">
        <v>0.0</v>
      </c>
      <c r="E49" s="36">
        <f t="shared" si="68"/>
        <v>34</v>
      </c>
      <c r="F49" s="49">
        <v>7.0</v>
      </c>
      <c r="G49" s="38">
        <f t="shared" si="69"/>
        <v>0.2058823529</v>
      </c>
      <c r="H49" s="49">
        <v>27.0</v>
      </c>
      <c r="I49" s="39">
        <f t="shared" si="70"/>
        <v>0.7941176471</v>
      </c>
      <c r="J49" s="49">
        <v>0.0</v>
      </c>
      <c r="K49" s="39">
        <f t="shared" si="71"/>
        <v>0</v>
      </c>
      <c r="L49" s="49">
        <v>8.0</v>
      </c>
      <c r="M49" s="39">
        <f t="shared" si="72"/>
        <v>0.2352941176</v>
      </c>
      <c r="N49" s="49">
        <v>26.0</v>
      </c>
      <c r="O49" s="39">
        <f t="shared" si="73"/>
        <v>0.7647058824</v>
      </c>
      <c r="P49" s="49">
        <v>0.0</v>
      </c>
      <c r="Q49" s="39">
        <f t="shared" si="74"/>
        <v>0</v>
      </c>
      <c r="R49" s="58">
        <v>7.0</v>
      </c>
      <c r="S49" s="39">
        <f t="shared" si="75"/>
        <v>0.2058823529</v>
      </c>
      <c r="T49" s="58">
        <v>27.0</v>
      </c>
      <c r="U49" s="39">
        <f t="shared" si="76"/>
        <v>0.7941176471</v>
      </c>
      <c r="V49" s="58">
        <v>0.0</v>
      </c>
      <c r="W49" s="39">
        <f t="shared" si="77"/>
        <v>0</v>
      </c>
      <c r="X49" s="41">
        <f t="shared" si="11"/>
        <v>34</v>
      </c>
      <c r="Y49" s="41">
        <f t="shared" si="12"/>
        <v>34</v>
      </c>
      <c r="Z49" s="22">
        <f t="shared" si="13"/>
        <v>34</v>
      </c>
    </row>
    <row r="50" ht="15.75" customHeight="1">
      <c r="A50" s="13"/>
      <c r="B50" s="34" t="s">
        <v>48</v>
      </c>
      <c r="C50" s="48">
        <v>35.0</v>
      </c>
      <c r="D50" s="48">
        <v>0.0</v>
      </c>
      <c r="E50" s="36">
        <f t="shared" si="68"/>
        <v>35</v>
      </c>
      <c r="F50" s="49">
        <v>9.0</v>
      </c>
      <c r="G50" s="38">
        <f t="shared" si="69"/>
        <v>0.2571428571</v>
      </c>
      <c r="H50" s="49">
        <v>26.0</v>
      </c>
      <c r="I50" s="39">
        <f t="shared" si="70"/>
        <v>0.7428571429</v>
      </c>
      <c r="J50" s="49">
        <v>0.0</v>
      </c>
      <c r="K50" s="39">
        <f t="shared" si="71"/>
        <v>0</v>
      </c>
      <c r="L50" s="49">
        <v>9.0</v>
      </c>
      <c r="M50" s="39">
        <f t="shared" si="72"/>
        <v>0.2571428571</v>
      </c>
      <c r="N50" s="49">
        <v>26.0</v>
      </c>
      <c r="O50" s="39">
        <f t="shared" si="73"/>
        <v>0.7428571429</v>
      </c>
      <c r="P50" s="49">
        <v>0.0</v>
      </c>
      <c r="Q50" s="39">
        <f t="shared" si="74"/>
        <v>0</v>
      </c>
      <c r="R50" s="58">
        <v>9.0</v>
      </c>
      <c r="S50" s="39">
        <f t="shared" si="75"/>
        <v>0.2571428571</v>
      </c>
      <c r="T50" s="58">
        <v>26.0</v>
      </c>
      <c r="U50" s="39">
        <f t="shared" si="76"/>
        <v>0.7428571429</v>
      </c>
      <c r="V50" s="58">
        <v>0.0</v>
      </c>
      <c r="W50" s="39">
        <f t="shared" si="77"/>
        <v>0</v>
      </c>
      <c r="X50" s="41">
        <f t="shared" si="11"/>
        <v>35</v>
      </c>
      <c r="Y50" s="41">
        <f t="shared" si="12"/>
        <v>35</v>
      </c>
      <c r="Z50" s="22">
        <f t="shared" si="13"/>
        <v>35</v>
      </c>
    </row>
    <row r="51" ht="15.75" customHeight="1">
      <c r="A51" s="54" t="s">
        <v>49</v>
      </c>
      <c r="B51" s="44" t="s">
        <v>29</v>
      </c>
      <c r="C51" s="45">
        <f t="shared" ref="C51:F51" si="78">SUM(C27,C18,C10)</f>
        <v>339</v>
      </c>
      <c r="D51" s="45">
        <f t="shared" si="78"/>
        <v>3</v>
      </c>
      <c r="E51" s="45">
        <f t="shared" si="78"/>
        <v>336</v>
      </c>
      <c r="F51" s="46">
        <f t="shared" si="78"/>
        <v>156</v>
      </c>
      <c r="G51" s="20">
        <f t="shared" si="69"/>
        <v>0.4642857143</v>
      </c>
      <c r="H51" s="46">
        <f>SUM(H27,H18,H10)</f>
        <v>177</v>
      </c>
      <c r="I51" s="47">
        <f t="shared" si="70"/>
        <v>0.5267857143</v>
      </c>
      <c r="J51" s="46">
        <f>SUM(J27,J18,J10)</f>
        <v>3</v>
      </c>
      <c r="K51" s="47">
        <f t="shared" si="71"/>
        <v>0.008928571429</v>
      </c>
      <c r="L51" s="46">
        <f>SUM(L27,L18,L10)</f>
        <v>158</v>
      </c>
      <c r="M51" s="47">
        <f t="shared" si="72"/>
        <v>0.4702380952</v>
      </c>
      <c r="N51" s="46">
        <f>SUM(N27,N18,N10)</f>
        <v>175</v>
      </c>
      <c r="O51" s="47">
        <f t="shared" si="73"/>
        <v>0.5208333333</v>
      </c>
      <c r="P51" s="46">
        <f>SUM(P27,P18,P10)</f>
        <v>3</v>
      </c>
      <c r="Q51" s="47">
        <f t="shared" si="74"/>
        <v>0.008928571429</v>
      </c>
      <c r="R51" s="46">
        <f>SUM(R27,R18,R10)</f>
        <v>153</v>
      </c>
      <c r="S51" s="47">
        <f t="shared" si="75"/>
        <v>0.4553571429</v>
      </c>
      <c r="T51" s="46">
        <f>SUM(T27,T18,T10)</f>
        <v>180</v>
      </c>
      <c r="U51" s="47">
        <f t="shared" si="76"/>
        <v>0.5357142857</v>
      </c>
      <c r="V51" s="46">
        <f>SUM(V27,V18,V10)</f>
        <v>3</v>
      </c>
      <c r="W51" s="47">
        <f t="shared" si="77"/>
        <v>0.008928571429</v>
      </c>
      <c r="X51" s="22">
        <f t="shared" si="11"/>
        <v>336</v>
      </c>
      <c r="Y51" s="22">
        <f t="shared" si="12"/>
        <v>336</v>
      </c>
      <c r="Z51" s="22">
        <f t="shared" si="13"/>
        <v>336</v>
      </c>
    </row>
    <row r="52" ht="15.75" customHeight="1">
      <c r="A52" s="12"/>
      <c r="B52" s="23" t="s">
        <v>22</v>
      </c>
      <c r="C52" s="24">
        <f t="shared" ref="C52:D52" si="79">SUM(C11,C19,C28)</f>
        <v>350</v>
      </c>
      <c r="D52" s="24">
        <f t="shared" si="79"/>
        <v>3</v>
      </c>
      <c r="E52" s="25">
        <f t="shared" ref="E52:E55" si="81">C52-D52</f>
        <v>347</v>
      </c>
      <c r="F52" s="24">
        <f>SUM(F11,F19,F28)</f>
        <v>158</v>
      </c>
      <c r="G52" s="26">
        <f t="shared" si="69"/>
        <v>0.4553314121</v>
      </c>
      <c r="H52" s="24">
        <f>SUM(H11,H19,H28)</f>
        <v>185</v>
      </c>
      <c r="I52" s="27">
        <f t="shared" si="70"/>
        <v>0.5331412104</v>
      </c>
      <c r="J52" s="24">
        <f>SUM(J11,J19,J28)</f>
        <v>4</v>
      </c>
      <c r="K52" s="27">
        <f t="shared" si="71"/>
        <v>0.01152737752</v>
      </c>
      <c r="L52" s="24">
        <f>SUM(L11,L19,L28)</f>
        <v>160</v>
      </c>
      <c r="M52" s="27">
        <f t="shared" si="72"/>
        <v>0.4610951009</v>
      </c>
      <c r="N52" s="24">
        <f>SUM(N11,N19,N28)</f>
        <v>184</v>
      </c>
      <c r="O52" s="27">
        <f t="shared" si="73"/>
        <v>0.530259366</v>
      </c>
      <c r="P52" s="24">
        <f>SUM(P11,P19,P28)</f>
        <v>3</v>
      </c>
      <c r="Q52" s="27">
        <f t="shared" si="74"/>
        <v>0.008645533141</v>
      </c>
      <c r="R52" s="24">
        <f>SUM(R11,R19,R28)</f>
        <v>157</v>
      </c>
      <c r="S52" s="27">
        <f t="shared" si="75"/>
        <v>0.4524495677</v>
      </c>
      <c r="T52" s="24">
        <f>SUM(T11,T19,T28)</f>
        <v>186</v>
      </c>
      <c r="U52" s="27">
        <f t="shared" si="76"/>
        <v>0.5360230548</v>
      </c>
      <c r="V52" s="24">
        <f>SUM(V11,V19,V28)</f>
        <v>4</v>
      </c>
      <c r="W52" s="27">
        <f t="shared" si="77"/>
        <v>0.01152737752</v>
      </c>
      <c r="X52" s="22">
        <f t="shared" si="11"/>
        <v>347</v>
      </c>
      <c r="Y52" s="22">
        <f t="shared" si="12"/>
        <v>347</v>
      </c>
      <c r="Z52" s="22">
        <f t="shared" si="13"/>
        <v>347</v>
      </c>
    </row>
    <row r="53" ht="15.75" customHeight="1">
      <c r="A53" s="12"/>
      <c r="B53" s="23" t="s">
        <v>23</v>
      </c>
      <c r="C53" s="24">
        <f t="shared" ref="C53:D53" si="80">C51-C52</f>
        <v>-11</v>
      </c>
      <c r="D53" s="24">
        <f t="shared" si="80"/>
        <v>0</v>
      </c>
      <c r="E53" s="25">
        <f t="shared" si="81"/>
        <v>-11</v>
      </c>
      <c r="F53" s="24">
        <f t="shared" ref="F53:W53" si="82">F51-F52</f>
        <v>-2</v>
      </c>
      <c r="G53" s="28">
        <f t="shared" si="82"/>
        <v>0.008954302182</v>
      </c>
      <c r="H53" s="24">
        <f t="shared" si="82"/>
        <v>-8</v>
      </c>
      <c r="I53" s="28">
        <f t="shared" si="82"/>
        <v>-0.006355496089</v>
      </c>
      <c r="J53" s="24">
        <f t="shared" si="82"/>
        <v>-1</v>
      </c>
      <c r="K53" s="28">
        <f t="shared" si="82"/>
        <v>-0.002598806093</v>
      </c>
      <c r="L53" s="24">
        <f t="shared" si="82"/>
        <v>-2</v>
      </c>
      <c r="M53" s="28">
        <f t="shared" si="82"/>
        <v>0.009142994374</v>
      </c>
      <c r="N53" s="24">
        <f t="shared" si="82"/>
        <v>-9</v>
      </c>
      <c r="O53" s="28">
        <f t="shared" si="82"/>
        <v>-0.009426032661</v>
      </c>
      <c r="P53" s="24">
        <f t="shared" si="82"/>
        <v>0</v>
      </c>
      <c r="Q53" s="28">
        <f t="shared" si="82"/>
        <v>0.0002830382874</v>
      </c>
      <c r="R53" s="24">
        <f t="shared" si="82"/>
        <v>-4</v>
      </c>
      <c r="S53" s="28">
        <f t="shared" si="82"/>
        <v>0.002907575134</v>
      </c>
      <c r="T53" s="24">
        <f t="shared" si="82"/>
        <v>-6</v>
      </c>
      <c r="U53" s="28">
        <f t="shared" si="82"/>
        <v>-0.0003087690408</v>
      </c>
      <c r="V53" s="24">
        <f t="shared" si="82"/>
        <v>-1</v>
      </c>
      <c r="W53" s="28">
        <f t="shared" si="82"/>
        <v>-0.002598806093</v>
      </c>
      <c r="X53" s="22">
        <f t="shared" si="11"/>
        <v>-11</v>
      </c>
      <c r="Y53" s="22">
        <f t="shared" si="12"/>
        <v>-11</v>
      </c>
      <c r="Z53" s="22">
        <f t="shared" si="13"/>
        <v>-11</v>
      </c>
    </row>
    <row r="54" ht="15.75" customHeight="1">
      <c r="A54" s="12"/>
      <c r="B54" s="29" t="s">
        <v>24</v>
      </c>
      <c r="C54" s="30">
        <f t="shared" ref="C54:D54" si="83">SUM(C13,C21,C30)</f>
        <v>339</v>
      </c>
      <c r="D54" s="30">
        <f t="shared" si="83"/>
        <v>2</v>
      </c>
      <c r="E54" s="33">
        <f t="shared" si="81"/>
        <v>337</v>
      </c>
      <c r="F54" s="30">
        <f>SUM(F13,F21,F30)</f>
        <v>158</v>
      </c>
      <c r="G54" s="31">
        <f>F54/E54</f>
        <v>0.46884273</v>
      </c>
      <c r="H54" s="30">
        <f>SUM(H13,H21,H30)</f>
        <v>175</v>
      </c>
      <c r="I54" s="32">
        <f>H54/E54</f>
        <v>0.5192878338</v>
      </c>
      <c r="J54" s="30">
        <f>SUM(J13,J21,J30)</f>
        <v>4</v>
      </c>
      <c r="K54" s="32">
        <f>J54/E54</f>
        <v>0.0118694362</v>
      </c>
      <c r="L54" s="30">
        <f>SUM(L13,L21,L30)</f>
        <v>160</v>
      </c>
      <c r="M54" s="32">
        <f>L54/E54</f>
        <v>0.4747774481</v>
      </c>
      <c r="N54" s="30">
        <f>SUM(N13,N21,N30)</f>
        <v>177</v>
      </c>
      <c r="O54" s="32">
        <f>N54/E54</f>
        <v>0.5252225519</v>
      </c>
      <c r="P54" s="30">
        <f>SUM(P13,P21,P30)</f>
        <v>0</v>
      </c>
      <c r="Q54" s="32">
        <f>P54/E54</f>
        <v>0</v>
      </c>
      <c r="R54" s="30">
        <f>SUM(R13,R21,R30)</f>
        <v>155</v>
      </c>
      <c r="S54" s="32">
        <f>R54/E54</f>
        <v>0.4599406528</v>
      </c>
      <c r="T54" s="30">
        <f>SUM(T13,T21,T30)</f>
        <v>178</v>
      </c>
      <c r="U54" s="32">
        <f>T54/E54</f>
        <v>0.528189911</v>
      </c>
      <c r="V54" s="30">
        <f>SUM(V13,V21,V30)</f>
        <v>4</v>
      </c>
      <c r="W54" s="32">
        <f>V54/E54</f>
        <v>0.0118694362</v>
      </c>
      <c r="X54" s="22">
        <f t="shared" si="11"/>
        <v>337</v>
      </c>
      <c r="Y54" s="22">
        <f t="shared" si="12"/>
        <v>337</v>
      </c>
      <c r="Z54" s="22">
        <f t="shared" si="13"/>
        <v>337</v>
      </c>
    </row>
    <row r="55" ht="15.75" customHeight="1">
      <c r="A55" s="13"/>
      <c r="B55" s="29" t="s">
        <v>23</v>
      </c>
      <c r="C55" s="30">
        <f t="shared" ref="C55:D55" si="84">SUM(C14,C22,C31)</f>
        <v>0</v>
      </c>
      <c r="D55" s="30">
        <f t="shared" si="84"/>
        <v>1</v>
      </c>
      <c r="E55" s="33">
        <f t="shared" si="81"/>
        <v>-1</v>
      </c>
      <c r="F55" s="30">
        <f t="shared" ref="F55:W55" si="85">F51-F54</f>
        <v>-2</v>
      </c>
      <c r="G55" s="31">
        <f t="shared" si="85"/>
        <v>-0.004557015685</v>
      </c>
      <c r="H55" s="30">
        <f t="shared" si="85"/>
        <v>2</v>
      </c>
      <c r="I55" s="31">
        <f t="shared" si="85"/>
        <v>0.007497880458</v>
      </c>
      <c r="J55" s="30">
        <f t="shared" si="85"/>
        <v>-1</v>
      </c>
      <c r="K55" s="31">
        <f t="shared" si="85"/>
        <v>-0.002940864773</v>
      </c>
      <c r="L55" s="30">
        <f t="shared" si="85"/>
        <v>-2</v>
      </c>
      <c r="M55" s="31">
        <f t="shared" si="85"/>
        <v>-0.004539352833</v>
      </c>
      <c r="N55" s="30">
        <f t="shared" si="85"/>
        <v>-2</v>
      </c>
      <c r="O55" s="31">
        <f t="shared" si="85"/>
        <v>-0.004389218595</v>
      </c>
      <c r="P55" s="30">
        <f t="shared" si="85"/>
        <v>3</v>
      </c>
      <c r="Q55" s="31">
        <f t="shared" si="85"/>
        <v>0.008928571429</v>
      </c>
      <c r="R55" s="30">
        <f t="shared" si="85"/>
        <v>-2</v>
      </c>
      <c r="S55" s="31">
        <f t="shared" si="85"/>
        <v>-0.004583509962</v>
      </c>
      <c r="T55" s="30">
        <f t="shared" si="85"/>
        <v>2</v>
      </c>
      <c r="U55" s="31">
        <f t="shared" si="85"/>
        <v>0.007524374735</v>
      </c>
      <c r="V55" s="30">
        <f t="shared" si="85"/>
        <v>-1</v>
      </c>
      <c r="W55" s="31">
        <f t="shared" si="85"/>
        <v>-0.002940864773</v>
      </c>
      <c r="X55" s="22">
        <f t="shared" si="11"/>
        <v>-1</v>
      </c>
      <c r="Y55" s="22">
        <f t="shared" si="12"/>
        <v>-1</v>
      </c>
      <c r="Z55" s="22">
        <f t="shared" si="13"/>
        <v>-1</v>
      </c>
    </row>
    <row r="56" ht="15.75" customHeight="1">
      <c r="A56" s="43" t="s">
        <v>50</v>
      </c>
      <c r="B56" s="44" t="s">
        <v>29</v>
      </c>
      <c r="C56" s="45">
        <f t="shared" ref="C56:F56" si="86">SUM(C35,C43)</f>
        <v>210</v>
      </c>
      <c r="D56" s="45">
        <f t="shared" si="86"/>
        <v>1</v>
      </c>
      <c r="E56" s="45">
        <f t="shared" si="86"/>
        <v>209</v>
      </c>
      <c r="F56" s="45">
        <f t="shared" si="86"/>
        <v>96</v>
      </c>
      <c r="G56" s="20">
        <f t="shared" ref="G56:G57" si="88">F56/E56</f>
        <v>0.4593301435</v>
      </c>
      <c r="H56" s="45">
        <f t="shared" ref="H56:H57" si="89">SUM(H35,H43)</f>
        <v>113</v>
      </c>
      <c r="I56" s="47">
        <f t="shared" ref="I56:I57" si="90">H56/E56</f>
        <v>0.5406698565</v>
      </c>
      <c r="J56" s="45">
        <f t="shared" ref="J56:J57" si="91">SUM(J35,J43)</f>
        <v>0</v>
      </c>
      <c r="K56" s="47">
        <f t="shared" ref="K56:K57" si="92">J56/E56</f>
        <v>0</v>
      </c>
      <c r="L56" s="45">
        <f t="shared" ref="L56:L57" si="93">SUM(L35,L43)</f>
        <v>97</v>
      </c>
      <c r="M56" s="47">
        <f t="shared" ref="M56:M57" si="94">L56/E56</f>
        <v>0.4641148325</v>
      </c>
      <c r="N56" s="45">
        <f t="shared" ref="N56:N57" si="95">SUM(N35,N43)</f>
        <v>112</v>
      </c>
      <c r="O56" s="47">
        <f t="shared" ref="O56:O57" si="96">N56/E56</f>
        <v>0.5358851675</v>
      </c>
      <c r="P56" s="45">
        <f t="shared" ref="P56:P57" si="97">SUM(P35,P43)</f>
        <v>0</v>
      </c>
      <c r="Q56" s="47">
        <f t="shared" ref="Q56:Q57" si="98">P56/E56</f>
        <v>0</v>
      </c>
      <c r="R56" s="45">
        <f t="shared" ref="R56:R57" si="99">SUM(R35,R43)</f>
        <v>96</v>
      </c>
      <c r="S56" s="47">
        <f t="shared" ref="S56:S57" si="100">R56/E56</f>
        <v>0.4593301435</v>
      </c>
      <c r="T56" s="45">
        <f t="shared" ref="T56:T57" si="101">SUM(T35,T43)</f>
        <v>113</v>
      </c>
      <c r="U56" s="47">
        <f t="shared" ref="U56:U57" si="102">T56/E56</f>
        <v>0.5406698565</v>
      </c>
      <c r="V56" s="45">
        <f t="shared" ref="V56:V57" si="103">SUM(V35,V43)</f>
        <v>0</v>
      </c>
      <c r="W56" s="47">
        <f t="shared" ref="W56:W57" si="104">V56/E56</f>
        <v>0</v>
      </c>
      <c r="X56" s="22"/>
      <c r="Y56" s="22"/>
      <c r="Z56" s="22">
        <f t="shared" si="13"/>
        <v>209</v>
      </c>
    </row>
    <row r="57" ht="15.75" customHeight="1">
      <c r="A57" s="12"/>
      <c r="B57" s="23" t="s">
        <v>22</v>
      </c>
      <c r="C57" s="24">
        <f t="shared" ref="C57:D57" si="87">SUM(C36,C44)</f>
        <v>224</v>
      </c>
      <c r="D57" s="24">
        <f t="shared" si="87"/>
        <v>1</v>
      </c>
      <c r="E57" s="25">
        <f>C57-D57</f>
        <v>223</v>
      </c>
      <c r="F57" s="25">
        <f>SUM(F36,F44)</f>
        <v>47</v>
      </c>
      <c r="G57" s="26">
        <f t="shared" si="88"/>
        <v>0.2107623318</v>
      </c>
      <c r="H57" s="25">
        <f t="shared" si="89"/>
        <v>52</v>
      </c>
      <c r="I57" s="27">
        <f t="shared" si="90"/>
        <v>0.2331838565</v>
      </c>
      <c r="J57" s="25">
        <f t="shared" si="91"/>
        <v>0</v>
      </c>
      <c r="K57" s="27">
        <f t="shared" si="92"/>
        <v>0</v>
      </c>
      <c r="L57" s="25">
        <f t="shared" si="93"/>
        <v>49</v>
      </c>
      <c r="M57" s="27">
        <f t="shared" si="94"/>
        <v>0.2197309417</v>
      </c>
      <c r="N57" s="25">
        <f t="shared" si="95"/>
        <v>50</v>
      </c>
      <c r="O57" s="27">
        <f t="shared" si="96"/>
        <v>0.2242152466</v>
      </c>
      <c r="P57" s="25">
        <f t="shared" si="97"/>
        <v>0</v>
      </c>
      <c r="Q57" s="27">
        <f t="shared" si="98"/>
        <v>0</v>
      </c>
      <c r="R57" s="25">
        <f t="shared" si="99"/>
        <v>46</v>
      </c>
      <c r="S57" s="27">
        <f t="shared" si="100"/>
        <v>0.2062780269</v>
      </c>
      <c r="T57" s="25">
        <f t="shared" si="101"/>
        <v>53</v>
      </c>
      <c r="U57" s="27">
        <f t="shared" si="102"/>
        <v>0.2376681614</v>
      </c>
      <c r="V57" s="25">
        <f t="shared" si="103"/>
        <v>0</v>
      </c>
      <c r="W57" s="27">
        <f t="shared" si="104"/>
        <v>0</v>
      </c>
      <c r="X57" s="22">
        <f t="shared" ref="X57:X65" si="106">SUM(F57,H57,J57)</f>
        <v>99</v>
      </c>
      <c r="Y57" s="22">
        <f t="shared" ref="Y57:Y65" si="107">SUM(L57,N57,P57)</f>
        <v>99</v>
      </c>
      <c r="Z57" s="22">
        <f t="shared" si="13"/>
        <v>99</v>
      </c>
    </row>
    <row r="58" ht="15.75" customHeight="1">
      <c r="A58" s="12"/>
      <c r="B58" s="23" t="s">
        <v>23</v>
      </c>
      <c r="C58" s="24">
        <f t="shared" ref="C58:W58" si="105">C56-C57</f>
        <v>-14</v>
      </c>
      <c r="D58" s="24">
        <f t="shared" si="105"/>
        <v>0</v>
      </c>
      <c r="E58" s="24">
        <f t="shared" si="105"/>
        <v>-14</v>
      </c>
      <c r="F58" s="24">
        <f t="shared" si="105"/>
        <v>49</v>
      </c>
      <c r="G58" s="28">
        <f t="shared" si="105"/>
        <v>0.2485678117</v>
      </c>
      <c r="H58" s="24">
        <f t="shared" si="105"/>
        <v>61</v>
      </c>
      <c r="I58" s="28">
        <f t="shared" si="105"/>
        <v>0.307486</v>
      </c>
      <c r="J58" s="24">
        <f t="shared" si="105"/>
        <v>0</v>
      </c>
      <c r="K58" s="28">
        <f t="shared" si="105"/>
        <v>0</v>
      </c>
      <c r="L58" s="24">
        <f t="shared" si="105"/>
        <v>48</v>
      </c>
      <c r="M58" s="28">
        <f t="shared" si="105"/>
        <v>0.2443838908</v>
      </c>
      <c r="N58" s="24">
        <f t="shared" si="105"/>
        <v>62</v>
      </c>
      <c r="O58" s="28">
        <f t="shared" si="105"/>
        <v>0.3116699208</v>
      </c>
      <c r="P58" s="24">
        <f t="shared" si="105"/>
        <v>0</v>
      </c>
      <c r="Q58" s="28">
        <f t="shared" si="105"/>
        <v>0</v>
      </c>
      <c r="R58" s="24">
        <f t="shared" si="105"/>
        <v>50</v>
      </c>
      <c r="S58" s="28">
        <f t="shared" si="105"/>
        <v>0.2530521166</v>
      </c>
      <c r="T58" s="24">
        <f t="shared" si="105"/>
        <v>60</v>
      </c>
      <c r="U58" s="28">
        <f t="shared" si="105"/>
        <v>0.303001695</v>
      </c>
      <c r="V58" s="24">
        <f t="shared" si="105"/>
        <v>0</v>
      </c>
      <c r="W58" s="28">
        <f t="shared" si="105"/>
        <v>0</v>
      </c>
      <c r="X58" s="22">
        <f t="shared" si="106"/>
        <v>110</v>
      </c>
      <c r="Y58" s="22">
        <f t="shared" si="107"/>
        <v>110</v>
      </c>
      <c r="Z58" s="22">
        <f t="shared" si="13"/>
        <v>110</v>
      </c>
    </row>
    <row r="59" ht="15.75" customHeight="1">
      <c r="A59" s="12"/>
      <c r="B59" s="29" t="s">
        <v>24</v>
      </c>
      <c r="C59" s="30">
        <f t="shared" ref="C59:D59" si="108">SUM(C38,C46)</f>
        <v>209</v>
      </c>
      <c r="D59" s="30">
        <f t="shared" si="108"/>
        <v>1</v>
      </c>
      <c r="E59" s="30">
        <f>C59-D59</f>
        <v>208</v>
      </c>
      <c r="F59" s="30">
        <f>SUM(F38,F46)</f>
        <v>95</v>
      </c>
      <c r="G59" s="31">
        <f>F59/E59</f>
        <v>0.4567307692</v>
      </c>
      <c r="H59" s="30">
        <f>SUM(H38,H46)</f>
        <v>113</v>
      </c>
      <c r="I59" s="32">
        <f>H59/E59</f>
        <v>0.5432692308</v>
      </c>
      <c r="J59" s="30">
        <f>SUM(J38,J46)</f>
        <v>0</v>
      </c>
      <c r="K59" s="32">
        <f>J59/E59</f>
        <v>0</v>
      </c>
      <c r="L59" s="30">
        <f>SUM(L38,L46)</f>
        <v>97</v>
      </c>
      <c r="M59" s="32">
        <f>L59/E59</f>
        <v>0.4663461538</v>
      </c>
      <c r="N59" s="30">
        <f>SUM(N38,N46)</f>
        <v>111</v>
      </c>
      <c r="O59" s="32">
        <f>N59/E59</f>
        <v>0.5336538462</v>
      </c>
      <c r="P59" s="30">
        <f>SUM(P38,P46)</f>
        <v>0</v>
      </c>
      <c r="Q59" s="32">
        <f>P59/E59</f>
        <v>0</v>
      </c>
      <c r="R59" s="30">
        <f>SUM(R38,R46)</f>
        <v>94</v>
      </c>
      <c r="S59" s="32">
        <f>R59/E59</f>
        <v>0.4519230769</v>
      </c>
      <c r="T59" s="30">
        <f>SUM(T38,T46)</f>
        <v>114</v>
      </c>
      <c r="U59" s="32">
        <f>T59/E59</f>
        <v>0.5480769231</v>
      </c>
      <c r="V59" s="30">
        <f>SUM(V38,V46)</f>
        <v>0</v>
      </c>
      <c r="W59" s="32">
        <f>V59/E59</f>
        <v>0</v>
      </c>
      <c r="X59" s="22">
        <f t="shared" si="106"/>
        <v>208</v>
      </c>
      <c r="Y59" s="22">
        <f t="shared" si="107"/>
        <v>208</v>
      </c>
      <c r="Z59" s="22">
        <f t="shared" si="13"/>
        <v>208</v>
      </c>
    </row>
    <row r="60" ht="15.75" customHeight="1">
      <c r="A60" s="13"/>
      <c r="B60" s="29" t="s">
        <v>23</v>
      </c>
      <c r="C60" s="30">
        <f t="shared" ref="C60:W60" si="109">C56-C59</f>
        <v>1</v>
      </c>
      <c r="D60" s="30">
        <f t="shared" si="109"/>
        <v>0</v>
      </c>
      <c r="E60" s="30">
        <f t="shared" si="109"/>
        <v>1</v>
      </c>
      <c r="F60" s="30">
        <f t="shared" si="109"/>
        <v>1</v>
      </c>
      <c r="G60" s="31">
        <f t="shared" si="109"/>
        <v>0.00259937431</v>
      </c>
      <c r="H60" s="30">
        <f t="shared" si="109"/>
        <v>0</v>
      </c>
      <c r="I60" s="31">
        <f t="shared" si="109"/>
        <v>-0.00259937431</v>
      </c>
      <c r="J60" s="30">
        <f t="shared" si="109"/>
        <v>0</v>
      </c>
      <c r="K60" s="31">
        <f t="shared" si="109"/>
        <v>0</v>
      </c>
      <c r="L60" s="30">
        <f t="shared" si="109"/>
        <v>0</v>
      </c>
      <c r="M60" s="31">
        <f t="shared" si="109"/>
        <v>-0.00223132131</v>
      </c>
      <c r="N60" s="30">
        <f t="shared" si="109"/>
        <v>1</v>
      </c>
      <c r="O60" s="31">
        <f t="shared" si="109"/>
        <v>0.00223132131</v>
      </c>
      <c r="P60" s="30">
        <f t="shared" si="109"/>
        <v>0</v>
      </c>
      <c r="Q60" s="31">
        <f t="shared" si="109"/>
        <v>0</v>
      </c>
      <c r="R60" s="30">
        <f t="shared" si="109"/>
        <v>2</v>
      </c>
      <c r="S60" s="31">
        <f t="shared" si="109"/>
        <v>0.007407066618</v>
      </c>
      <c r="T60" s="30">
        <f t="shared" si="109"/>
        <v>-1</v>
      </c>
      <c r="U60" s="31">
        <f t="shared" si="109"/>
        <v>-0.007407066618</v>
      </c>
      <c r="V60" s="30">
        <f t="shared" si="109"/>
        <v>0</v>
      </c>
      <c r="W60" s="31">
        <f t="shared" si="109"/>
        <v>0</v>
      </c>
      <c r="X60" s="22">
        <f t="shared" si="106"/>
        <v>1</v>
      </c>
      <c r="Y60" s="22">
        <f t="shared" si="107"/>
        <v>1</v>
      </c>
      <c r="Z60" s="22">
        <f t="shared" si="13"/>
        <v>1</v>
      </c>
    </row>
    <row r="61" ht="15.75" customHeight="1">
      <c r="A61" s="60" t="s">
        <v>51</v>
      </c>
      <c r="B61" s="61" t="s">
        <v>29</v>
      </c>
      <c r="C61" s="62">
        <f t="shared" ref="C61:D61" si="110">SUM(C51,C56)</f>
        <v>549</v>
      </c>
      <c r="D61" s="62">
        <f t="shared" si="110"/>
        <v>4</v>
      </c>
      <c r="E61" s="62">
        <f t="shared" ref="E61:E62" si="112">C61-D61</f>
        <v>545</v>
      </c>
      <c r="F61" s="62">
        <f t="shared" ref="F61:F62" si="113">SUM(F51,F56)</f>
        <v>252</v>
      </c>
      <c r="G61" s="63">
        <f t="shared" ref="G61:G62" si="114">F61/E61</f>
        <v>0.4623853211</v>
      </c>
      <c r="H61" s="62">
        <f t="shared" ref="H61:H62" si="115">SUM(H51,H56)</f>
        <v>290</v>
      </c>
      <c r="I61" s="64">
        <f t="shared" ref="I61:I62" si="116">H61/E61</f>
        <v>0.5321100917</v>
      </c>
      <c r="J61" s="62">
        <f t="shared" ref="J61:J62" si="117">SUM(J51,J56)</f>
        <v>3</v>
      </c>
      <c r="K61" s="64">
        <f t="shared" ref="K61:K62" si="118">J61/E61</f>
        <v>0.005504587156</v>
      </c>
      <c r="L61" s="62">
        <f t="shared" ref="L61:L62" si="119">SUM(L51,L56)</f>
        <v>255</v>
      </c>
      <c r="M61" s="64">
        <f t="shared" ref="M61:M62" si="120">L61/E61</f>
        <v>0.4678899083</v>
      </c>
      <c r="N61" s="62">
        <f t="shared" ref="N61:N62" si="121">SUM(N51,N56)</f>
        <v>287</v>
      </c>
      <c r="O61" s="64">
        <f t="shared" ref="O61:O62" si="122">N61/E61</f>
        <v>0.5266055046</v>
      </c>
      <c r="P61" s="62">
        <f t="shared" ref="P61:P62" si="123">SUM(P51,P56)</f>
        <v>3</v>
      </c>
      <c r="Q61" s="64">
        <f t="shared" ref="Q61:Q62" si="124">P61/E61</f>
        <v>0.005504587156</v>
      </c>
      <c r="R61" s="62">
        <f t="shared" ref="R61:R62" si="125">SUM(R51,R56)</f>
        <v>249</v>
      </c>
      <c r="S61" s="64">
        <f t="shared" ref="S61:S62" si="126">R61/E61</f>
        <v>0.4568807339</v>
      </c>
      <c r="T61" s="62">
        <f t="shared" ref="T61:T62" si="127">SUM(T51,T56)</f>
        <v>293</v>
      </c>
      <c r="U61" s="64">
        <f t="shared" ref="U61:U62" si="128">T61/E61</f>
        <v>0.5376146789</v>
      </c>
      <c r="V61" s="62">
        <f t="shared" ref="V61:V62" si="129">SUM(V51,V56)</f>
        <v>3</v>
      </c>
      <c r="W61" s="64">
        <f t="shared" ref="W61:W62" si="130">V61/E61</f>
        <v>0.005504587156</v>
      </c>
      <c r="X61" s="65">
        <f t="shared" si="106"/>
        <v>545</v>
      </c>
      <c r="Y61" s="65">
        <f t="shared" si="107"/>
        <v>545</v>
      </c>
      <c r="Z61" s="22">
        <f t="shared" si="13"/>
        <v>545</v>
      </c>
    </row>
    <row r="62" ht="15.75" customHeight="1">
      <c r="A62" s="12"/>
      <c r="B62" s="23" t="s">
        <v>22</v>
      </c>
      <c r="C62" s="24">
        <f t="shared" ref="C62:D62" si="111">SUM(C52,C57)</f>
        <v>574</v>
      </c>
      <c r="D62" s="24">
        <f t="shared" si="111"/>
        <v>4</v>
      </c>
      <c r="E62" s="25">
        <f t="shared" si="112"/>
        <v>570</v>
      </c>
      <c r="F62" s="25">
        <f t="shared" si="113"/>
        <v>205</v>
      </c>
      <c r="G62" s="26">
        <f t="shared" si="114"/>
        <v>0.3596491228</v>
      </c>
      <c r="H62" s="25">
        <f t="shared" si="115"/>
        <v>237</v>
      </c>
      <c r="I62" s="27">
        <f t="shared" si="116"/>
        <v>0.4157894737</v>
      </c>
      <c r="J62" s="25">
        <f t="shared" si="117"/>
        <v>4</v>
      </c>
      <c r="K62" s="27">
        <f t="shared" si="118"/>
        <v>0.00701754386</v>
      </c>
      <c r="L62" s="25">
        <f t="shared" si="119"/>
        <v>209</v>
      </c>
      <c r="M62" s="27">
        <f t="shared" si="120"/>
        <v>0.3666666667</v>
      </c>
      <c r="N62" s="25">
        <f t="shared" si="121"/>
        <v>234</v>
      </c>
      <c r="O62" s="27">
        <f t="shared" si="122"/>
        <v>0.4105263158</v>
      </c>
      <c r="P62" s="25">
        <f t="shared" si="123"/>
        <v>3</v>
      </c>
      <c r="Q62" s="27">
        <f t="shared" si="124"/>
        <v>0.005263157895</v>
      </c>
      <c r="R62" s="25">
        <f t="shared" si="125"/>
        <v>203</v>
      </c>
      <c r="S62" s="27">
        <f t="shared" si="126"/>
        <v>0.3561403509</v>
      </c>
      <c r="T62" s="25">
        <f t="shared" si="127"/>
        <v>239</v>
      </c>
      <c r="U62" s="27">
        <f t="shared" si="128"/>
        <v>0.4192982456</v>
      </c>
      <c r="V62" s="25">
        <f t="shared" si="129"/>
        <v>4</v>
      </c>
      <c r="W62" s="27">
        <f t="shared" si="130"/>
        <v>0.00701754386</v>
      </c>
      <c r="X62" s="22">
        <f t="shared" si="106"/>
        <v>446</v>
      </c>
      <c r="Y62" s="22">
        <f t="shared" si="107"/>
        <v>446</v>
      </c>
      <c r="Z62" s="22">
        <f t="shared" si="13"/>
        <v>446</v>
      </c>
    </row>
    <row r="63" ht="15.75" customHeight="1">
      <c r="A63" s="12"/>
      <c r="B63" s="23" t="s">
        <v>23</v>
      </c>
      <c r="C63" s="24">
        <f t="shared" ref="C63:W63" si="131">C61-C62</f>
        <v>-25</v>
      </c>
      <c r="D63" s="24">
        <f t="shared" si="131"/>
        <v>0</v>
      </c>
      <c r="E63" s="24">
        <f t="shared" si="131"/>
        <v>-25</v>
      </c>
      <c r="F63" s="24">
        <f t="shared" si="131"/>
        <v>47</v>
      </c>
      <c r="G63" s="28">
        <f t="shared" si="131"/>
        <v>0.1027361983</v>
      </c>
      <c r="H63" s="24">
        <f t="shared" si="131"/>
        <v>53</v>
      </c>
      <c r="I63" s="28">
        <f t="shared" si="131"/>
        <v>0.1163206181</v>
      </c>
      <c r="J63" s="24">
        <f t="shared" si="131"/>
        <v>-1</v>
      </c>
      <c r="K63" s="28">
        <f t="shared" si="131"/>
        <v>-0.001512956704</v>
      </c>
      <c r="L63" s="24">
        <f t="shared" si="131"/>
        <v>46</v>
      </c>
      <c r="M63" s="28">
        <f t="shared" si="131"/>
        <v>0.1012232416</v>
      </c>
      <c r="N63" s="24">
        <f t="shared" si="131"/>
        <v>53</v>
      </c>
      <c r="O63" s="28">
        <f t="shared" si="131"/>
        <v>0.1160791888</v>
      </c>
      <c r="P63" s="24">
        <f t="shared" si="131"/>
        <v>0</v>
      </c>
      <c r="Q63" s="28">
        <f t="shared" si="131"/>
        <v>0.0002414292612</v>
      </c>
      <c r="R63" s="24">
        <f t="shared" si="131"/>
        <v>46</v>
      </c>
      <c r="S63" s="28">
        <f t="shared" si="131"/>
        <v>0.1007403831</v>
      </c>
      <c r="T63" s="24">
        <f t="shared" si="131"/>
        <v>54</v>
      </c>
      <c r="U63" s="28">
        <f t="shared" si="131"/>
        <v>0.1183164333</v>
      </c>
      <c r="V63" s="24">
        <f t="shared" si="131"/>
        <v>-1</v>
      </c>
      <c r="W63" s="28">
        <f t="shared" si="131"/>
        <v>-0.001512956704</v>
      </c>
      <c r="X63" s="22">
        <f t="shared" si="106"/>
        <v>99</v>
      </c>
      <c r="Y63" s="22">
        <f t="shared" si="107"/>
        <v>99</v>
      </c>
      <c r="Z63" s="22">
        <f t="shared" si="13"/>
        <v>99</v>
      </c>
    </row>
    <row r="64" ht="15.75" customHeight="1">
      <c r="A64" s="12"/>
      <c r="B64" s="29" t="s">
        <v>24</v>
      </c>
      <c r="C64" s="30">
        <f t="shared" ref="C64:D64" si="132">SUM(C54,C59)</f>
        <v>548</v>
      </c>
      <c r="D64" s="30">
        <f t="shared" si="132"/>
        <v>3</v>
      </c>
      <c r="E64" s="30">
        <f>C64-D64</f>
        <v>545</v>
      </c>
      <c r="F64" s="30">
        <f>SUM(F54,F59)</f>
        <v>253</v>
      </c>
      <c r="G64" s="31">
        <f>F64/E64</f>
        <v>0.4642201835</v>
      </c>
      <c r="H64" s="30">
        <f>SUM(H54,H59)</f>
        <v>288</v>
      </c>
      <c r="I64" s="32">
        <f>H64/E64</f>
        <v>0.528440367</v>
      </c>
      <c r="J64" s="30">
        <f>SUM(J54,J59)</f>
        <v>4</v>
      </c>
      <c r="K64" s="32">
        <f>J64/E64</f>
        <v>0.007339449541</v>
      </c>
      <c r="L64" s="30">
        <f>SUM(L54,L59)</f>
        <v>257</v>
      </c>
      <c r="M64" s="32">
        <f>L64/E64</f>
        <v>0.471559633</v>
      </c>
      <c r="N64" s="30">
        <f>SUM(N54,N59)</f>
        <v>288</v>
      </c>
      <c r="O64" s="32">
        <f>N64/E64</f>
        <v>0.528440367</v>
      </c>
      <c r="P64" s="30">
        <f>SUM(P54,P59)</f>
        <v>0</v>
      </c>
      <c r="Q64" s="32">
        <f>P64/E64</f>
        <v>0</v>
      </c>
      <c r="R64" s="30">
        <f>SUM(R54,R59)</f>
        <v>249</v>
      </c>
      <c r="S64" s="32">
        <f>R64/E64</f>
        <v>0.4568807339</v>
      </c>
      <c r="T64" s="30">
        <f>SUM(T54,T59)</f>
        <v>292</v>
      </c>
      <c r="U64" s="32">
        <f>T64/E64</f>
        <v>0.5357798165</v>
      </c>
      <c r="V64" s="30">
        <f>SUM(V54,V59)</f>
        <v>4</v>
      </c>
      <c r="W64" s="32">
        <f>V64/E64</f>
        <v>0.007339449541</v>
      </c>
      <c r="X64" s="22">
        <f t="shared" si="106"/>
        <v>545</v>
      </c>
      <c r="Y64" s="22">
        <f t="shared" si="107"/>
        <v>545</v>
      </c>
      <c r="Z64" s="22">
        <f t="shared" si="13"/>
        <v>545</v>
      </c>
    </row>
    <row r="65" ht="15.75" customHeight="1">
      <c r="A65" s="13"/>
      <c r="B65" s="29" t="s">
        <v>23</v>
      </c>
      <c r="C65" s="30">
        <f t="shared" ref="C65:W65" si="133">C61-C64</f>
        <v>1</v>
      </c>
      <c r="D65" s="30">
        <f t="shared" si="133"/>
        <v>1</v>
      </c>
      <c r="E65" s="30">
        <f t="shared" si="133"/>
        <v>0</v>
      </c>
      <c r="F65" s="30">
        <f t="shared" si="133"/>
        <v>-1</v>
      </c>
      <c r="G65" s="31">
        <f t="shared" si="133"/>
        <v>-0.001834862385</v>
      </c>
      <c r="H65" s="30">
        <f t="shared" si="133"/>
        <v>2</v>
      </c>
      <c r="I65" s="31">
        <f t="shared" si="133"/>
        <v>0.003669724771</v>
      </c>
      <c r="J65" s="30">
        <f t="shared" si="133"/>
        <v>-1</v>
      </c>
      <c r="K65" s="31">
        <f t="shared" si="133"/>
        <v>-0.001834862385</v>
      </c>
      <c r="L65" s="30">
        <f t="shared" si="133"/>
        <v>-2</v>
      </c>
      <c r="M65" s="31">
        <f t="shared" si="133"/>
        <v>-0.003669724771</v>
      </c>
      <c r="N65" s="30">
        <f t="shared" si="133"/>
        <v>-1</v>
      </c>
      <c r="O65" s="31">
        <f t="shared" si="133"/>
        <v>-0.001834862385</v>
      </c>
      <c r="P65" s="30">
        <f t="shared" si="133"/>
        <v>3</v>
      </c>
      <c r="Q65" s="31">
        <f t="shared" si="133"/>
        <v>0.005504587156</v>
      </c>
      <c r="R65" s="30">
        <f t="shared" si="133"/>
        <v>0</v>
      </c>
      <c r="S65" s="31">
        <f t="shared" si="133"/>
        <v>0</v>
      </c>
      <c r="T65" s="30">
        <f t="shared" si="133"/>
        <v>1</v>
      </c>
      <c r="U65" s="31">
        <f t="shared" si="133"/>
        <v>0.001834862385</v>
      </c>
      <c r="V65" s="30">
        <f t="shared" si="133"/>
        <v>-1</v>
      </c>
      <c r="W65" s="31">
        <f t="shared" si="133"/>
        <v>-0.001834862385</v>
      </c>
      <c r="X65" s="22">
        <f t="shared" si="106"/>
        <v>0</v>
      </c>
      <c r="Y65" s="22">
        <f t="shared" si="107"/>
        <v>0</v>
      </c>
      <c r="Z65" s="22">
        <f t="shared" si="13"/>
        <v>0</v>
      </c>
    </row>
    <row r="66" ht="15.75" customHeight="1">
      <c r="A66" s="1"/>
      <c r="B66" s="66"/>
      <c r="C66" s="66"/>
      <c r="D66" s="66"/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1"/>
      <c r="Y66" s="1"/>
      <c r="Z66" s="1"/>
    </row>
    <row r="67" ht="15.75" customHeight="1">
      <c r="A67" s="1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1"/>
      <c r="Y67" s="1"/>
      <c r="Z67" s="1"/>
    </row>
    <row r="68" ht="15.75" customHeight="1">
      <c r="A68" s="1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1"/>
      <c r="Y68" s="1"/>
      <c r="Z68" s="1"/>
    </row>
    <row r="69" ht="15.75" customHeight="1">
      <c r="A69" s="1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1"/>
      <c r="Y69" s="1"/>
      <c r="Z69" s="1"/>
    </row>
    <row r="70" ht="15.75" customHeight="1">
      <c r="A70" s="1"/>
      <c r="B70" s="66"/>
      <c r="C70" s="66"/>
      <c r="D70" s="66"/>
      <c r="E70" s="66"/>
      <c r="F70" s="66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1"/>
      <c r="Y70" s="1"/>
      <c r="Z70" s="1"/>
    </row>
    <row r="71" ht="15.75" customHeight="1">
      <c r="A71" s="1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1"/>
      <c r="Y71" s="1"/>
      <c r="Z71" s="1"/>
    </row>
    <row r="72" ht="15.75" customHeight="1">
      <c r="A72" s="1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1"/>
      <c r="Y72" s="1"/>
      <c r="Z72" s="1"/>
    </row>
    <row r="73" ht="15.75" customHeight="1">
      <c r="A73" s="1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1"/>
      <c r="Y73" s="1"/>
      <c r="Z73" s="1"/>
    </row>
    <row r="74" ht="15.75" customHeight="1">
      <c r="A74" s="1"/>
      <c r="B74" s="66"/>
      <c r="C74" s="66"/>
      <c r="D74" s="66"/>
      <c r="E74" s="66"/>
      <c r="F74" s="66"/>
      <c r="G74" s="66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1"/>
      <c r="Y74" s="1"/>
      <c r="Z74" s="1"/>
    </row>
    <row r="75" ht="15.75" customHeight="1">
      <c r="A75" s="1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1"/>
      <c r="Y75" s="1"/>
      <c r="Z75" s="1"/>
    </row>
    <row r="76" ht="15.75" customHeight="1">
      <c r="A76" s="1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1"/>
      <c r="Y76" s="1"/>
      <c r="Z76" s="1"/>
    </row>
    <row r="77" ht="15.75" customHeight="1">
      <c r="A77" s="1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1"/>
      <c r="Y77" s="1"/>
      <c r="Z77" s="1"/>
    </row>
    <row r="78" ht="15.75" customHeight="1">
      <c r="A78" s="1"/>
      <c r="B78" s="66"/>
      <c r="C78" s="66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1"/>
      <c r="Y78" s="1"/>
      <c r="Z78" s="1"/>
    </row>
    <row r="79" ht="15.75" customHeight="1">
      <c r="A79" s="1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1"/>
      <c r="Y79" s="1"/>
      <c r="Z79" s="1"/>
    </row>
    <row r="80" ht="15.75" customHeight="1">
      <c r="A80" s="1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1"/>
      <c r="Y80" s="1"/>
      <c r="Z80" s="1"/>
    </row>
    <row r="81" ht="15.75" customHeight="1">
      <c r="A81" s="1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1"/>
      <c r="Y81" s="1"/>
      <c r="Z81" s="1"/>
    </row>
    <row r="82" ht="15.75" customHeight="1">
      <c r="A82" s="1"/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1"/>
      <c r="Y82" s="1"/>
      <c r="Z82" s="1"/>
    </row>
    <row r="83" ht="15.75" customHeight="1">
      <c r="A83" s="1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1"/>
      <c r="Y83" s="1"/>
      <c r="Z83" s="1"/>
    </row>
    <row r="84" ht="15.75" customHeight="1">
      <c r="A84" s="1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1"/>
      <c r="Y84" s="1"/>
      <c r="Z84" s="1"/>
    </row>
    <row r="85" ht="15.75" customHeight="1">
      <c r="A85" s="1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1"/>
      <c r="Y85" s="1"/>
      <c r="Z85" s="1"/>
    </row>
    <row r="86" ht="15.75" customHeight="1">
      <c r="A86" s="1"/>
      <c r="B86" s="66"/>
      <c r="C86" s="66"/>
      <c r="D86" s="66"/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1"/>
      <c r="Y86" s="1"/>
      <c r="Z86" s="1"/>
    </row>
    <row r="87" ht="15.75" customHeight="1">
      <c r="A87" s="1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1"/>
      <c r="Y87" s="1"/>
      <c r="Z87" s="1"/>
    </row>
    <row r="88" ht="15.75" customHeight="1">
      <c r="A88" s="1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1"/>
      <c r="Y88" s="1"/>
      <c r="Z88" s="1"/>
    </row>
    <row r="89" ht="15.75" customHeight="1">
      <c r="A89" s="1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1"/>
      <c r="Y89" s="1"/>
      <c r="Z89" s="1"/>
    </row>
    <row r="90" ht="15.75" customHeight="1">
      <c r="A90" s="1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1"/>
      <c r="Y90" s="1"/>
      <c r="Z90" s="1"/>
    </row>
    <row r="91" ht="15.75" customHeight="1">
      <c r="A91" s="1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1"/>
      <c r="Y91" s="1"/>
      <c r="Z91" s="1"/>
    </row>
    <row r="92" ht="15.75" customHeight="1">
      <c r="A92" s="1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1"/>
      <c r="Y92" s="1"/>
      <c r="Z92" s="1"/>
    </row>
    <row r="93" ht="15.75" customHeight="1">
      <c r="A93" s="1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1"/>
      <c r="Y93" s="1"/>
      <c r="Z93" s="1"/>
    </row>
    <row r="94" ht="15.75" customHeight="1">
      <c r="A94" s="1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1"/>
      <c r="Y94" s="1"/>
      <c r="Z94" s="1"/>
    </row>
    <row r="95" ht="15.75" customHeight="1">
      <c r="A95" s="1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1"/>
      <c r="Y95" s="1"/>
      <c r="Z95" s="1"/>
    </row>
    <row r="96" ht="15.75" customHeight="1">
      <c r="A96" s="1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1"/>
      <c r="Y96" s="1"/>
      <c r="Z96" s="1"/>
    </row>
    <row r="97" ht="15.75" customHeight="1">
      <c r="A97" s="1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1"/>
      <c r="Y97" s="1"/>
      <c r="Z97" s="1"/>
    </row>
    <row r="98" ht="15.75" customHeight="1">
      <c r="A98" s="1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1"/>
      <c r="Y98" s="1"/>
      <c r="Z98" s="1"/>
    </row>
    <row r="99" ht="15.75" customHeight="1">
      <c r="A99" s="1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1"/>
      <c r="Y99" s="1"/>
      <c r="Z99" s="1"/>
    </row>
    <row r="100" ht="15.75" customHeight="1">
      <c r="A100" s="1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1"/>
      <c r="Y100" s="1"/>
      <c r="Z100" s="1"/>
    </row>
    <row r="101" ht="15.75" customHeight="1">
      <c r="A101" s="1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1"/>
      <c r="Y101" s="1"/>
      <c r="Z101" s="1"/>
    </row>
    <row r="102" ht="15.75" customHeight="1">
      <c r="A102" s="1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1"/>
      <c r="Y102" s="1"/>
      <c r="Z102" s="1"/>
    </row>
    <row r="103" ht="15.75" customHeight="1">
      <c r="A103" s="1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1"/>
      <c r="Y103" s="1"/>
      <c r="Z103" s="1"/>
    </row>
    <row r="104" ht="15.75" customHeight="1">
      <c r="A104" s="1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1"/>
      <c r="Y104" s="1"/>
      <c r="Z104" s="1"/>
    </row>
    <row r="105" ht="15.75" customHeight="1">
      <c r="A105" s="1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1"/>
      <c r="Y105" s="1"/>
      <c r="Z105" s="1"/>
    </row>
    <row r="106" ht="15.75" customHeight="1">
      <c r="A106" s="1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1"/>
      <c r="Y106" s="1"/>
      <c r="Z106" s="1"/>
    </row>
    <row r="107" ht="15.75" customHeight="1">
      <c r="A107" s="1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1"/>
      <c r="Y107" s="1"/>
      <c r="Z107" s="1"/>
    </row>
    <row r="108" ht="15.75" customHeight="1">
      <c r="A108" s="1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1"/>
      <c r="Y108" s="1"/>
      <c r="Z108" s="1"/>
    </row>
    <row r="109" ht="15.75" customHeight="1">
      <c r="A109" s="1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1"/>
      <c r="Y109" s="1"/>
      <c r="Z109" s="1"/>
    </row>
    <row r="110" ht="15.75" customHeight="1">
      <c r="A110" s="1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1"/>
      <c r="Y110" s="1"/>
      <c r="Z110" s="1"/>
    </row>
    <row r="111" ht="15.75" customHeight="1">
      <c r="A111" s="1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1"/>
      <c r="Y111" s="1"/>
      <c r="Z111" s="1"/>
    </row>
    <row r="112" ht="15.75" customHeight="1">
      <c r="A112" s="1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1"/>
      <c r="Y112" s="1"/>
      <c r="Z112" s="1"/>
    </row>
    <row r="113" ht="15.75" customHeight="1">
      <c r="A113" s="1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1"/>
      <c r="Y113" s="1"/>
      <c r="Z113" s="1"/>
    </row>
    <row r="114" ht="15.75" customHeight="1">
      <c r="A114" s="1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1"/>
      <c r="Y114" s="1"/>
      <c r="Z114" s="1"/>
    </row>
    <row r="115" ht="15.75" customHeight="1">
      <c r="A115" s="1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1"/>
      <c r="Y115" s="1"/>
      <c r="Z115" s="1"/>
    </row>
    <row r="116" ht="15.75" customHeight="1">
      <c r="A116" s="1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1"/>
      <c r="Y116" s="1"/>
      <c r="Z116" s="1"/>
    </row>
    <row r="117" ht="15.75" customHeight="1">
      <c r="A117" s="1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1"/>
      <c r="Y117" s="1"/>
      <c r="Z117" s="1"/>
    </row>
    <row r="118" ht="15.75" customHeight="1">
      <c r="A118" s="1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1"/>
      <c r="Y118" s="1"/>
      <c r="Z118" s="1"/>
    </row>
    <row r="119" ht="15.75" customHeight="1">
      <c r="A119" s="1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1"/>
      <c r="Y119" s="1"/>
      <c r="Z119" s="1"/>
    </row>
    <row r="120" ht="15.75" customHeight="1">
      <c r="A120" s="1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1"/>
      <c r="Y120" s="1"/>
      <c r="Z120" s="1"/>
    </row>
    <row r="121" ht="15.75" customHeight="1">
      <c r="A121" s="1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1"/>
      <c r="Y121" s="1"/>
      <c r="Z121" s="1"/>
    </row>
    <row r="122" ht="15.75" customHeight="1">
      <c r="A122" s="1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1"/>
      <c r="Y122" s="1"/>
      <c r="Z122" s="1"/>
    </row>
    <row r="123" ht="15.75" customHeight="1">
      <c r="A123" s="1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1"/>
      <c r="Y123" s="1"/>
      <c r="Z123" s="1"/>
    </row>
    <row r="124" ht="15.75" customHeight="1">
      <c r="A124" s="1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1"/>
      <c r="Y124" s="1"/>
      <c r="Z124" s="1"/>
    </row>
    <row r="125" ht="15.75" customHeight="1">
      <c r="A125" s="1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1"/>
      <c r="Y125" s="1"/>
      <c r="Z125" s="1"/>
    </row>
    <row r="126" ht="15.75" customHeight="1">
      <c r="A126" s="1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1"/>
      <c r="Y126" s="1"/>
      <c r="Z126" s="1"/>
    </row>
    <row r="127" ht="15.75" customHeight="1">
      <c r="A127" s="1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1"/>
      <c r="Y127" s="1"/>
      <c r="Z127" s="1"/>
    </row>
    <row r="128" ht="15.75" customHeight="1">
      <c r="A128" s="1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1"/>
      <c r="Y128" s="1"/>
      <c r="Z128" s="1"/>
    </row>
    <row r="129" ht="15.75" customHeight="1">
      <c r="A129" s="1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1"/>
      <c r="Y129" s="1"/>
      <c r="Z129" s="1"/>
    </row>
    <row r="130" ht="15.75" customHeight="1">
      <c r="A130" s="1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1"/>
      <c r="Y130" s="1"/>
      <c r="Z130" s="1"/>
    </row>
    <row r="131" ht="15.75" customHeight="1">
      <c r="A131" s="1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1"/>
      <c r="Y131" s="1"/>
      <c r="Z131" s="1"/>
    </row>
    <row r="132" ht="15.75" customHeight="1">
      <c r="A132" s="1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1"/>
      <c r="Y132" s="1"/>
      <c r="Z132" s="1"/>
    </row>
    <row r="133" ht="15.75" customHeight="1">
      <c r="A133" s="1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1"/>
      <c r="Y133" s="1"/>
      <c r="Z133" s="1"/>
    </row>
    <row r="134" ht="15.75" customHeight="1">
      <c r="A134" s="1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1"/>
      <c r="Y134" s="1"/>
      <c r="Z134" s="1"/>
    </row>
    <row r="135" ht="15.75" customHeight="1">
      <c r="A135" s="1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1"/>
      <c r="Y135" s="1"/>
      <c r="Z135" s="1"/>
    </row>
    <row r="136" ht="15.75" customHeight="1">
      <c r="A136" s="1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1"/>
      <c r="Y136" s="1"/>
      <c r="Z136" s="1"/>
    </row>
    <row r="137" ht="15.75" customHeight="1">
      <c r="A137" s="1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1"/>
      <c r="Y137" s="1"/>
      <c r="Z137" s="1"/>
    </row>
    <row r="138" ht="15.75" customHeight="1">
      <c r="A138" s="1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1"/>
      <c r="Y138" s="1"/>
      <c r="Z138" s="1"/>
    </row>
    <row r="139" ht="15.75" customHeight="1">
      <c r="A139" s="1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1"/>
      <c r="Y139" s="1"/>
      <c r="Z139" s="1"/>
    </row>
    <row r="140" ht="15.75" customHeight="1">
      <c r="A140" s="1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1"/>
      <c r="Y140" s="1"/>
      <c r="Z140" s="1"/>
    </row>
    <row r="141" ht="15.75" customHeight="1">
      <c r="A141" s="1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1"/>
      <c r="Y141" s="1"/>
      <c r="Z141" s="1"/>
    </row>
    <row r="142" ht="15.75" customHeight="1">
      <c r="A142" s="1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1"/>
      <c r="Y142" s="1"/>
      <c r="Z142" s="1"/>
    </row>
    <row r="143" ht="15.75" customHeight="1">
      <c r="A143" s="1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1"/>
      <c r="Y143" s="1"/>
      <c r="Z143" s="1"/>
    </row>
    <row r="144" ht="15.75" customHeight="1">
      <c r="A144" s="1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1"/>
      <c r="Y144" s="1"/>
      <c r="Z144" s="1"/>
    </row>
    <row r="145" ht="15.75" customHeight="1">
      <c r="A145" s="1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1"/>
      <c r="Y145" s="1"/>
      <c r="Z145" s="1"/>
    </row>
    <row r="146" ht="15.75" customHeight="1">
      <c r="A146" s="1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1"/>
      <c r="Y146" s="1"/>
      <c r="Z146" s="1"/>
    </row>
    <row r="147" ht="15.75" customHeight="1">
      <c r="A147" s="1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1"/>
      <c r="Y147" s="1"/>
      <c r="Z147" s="1"/>
    </row>
    <row r="148" ht="15.75" customHeight="1">
      <c r="A148" s="1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1"/>
      <c r="Y148" s="1"/>
      <c r="Z148" s="1"/>
    </row>
    <row r="149" ht="15.75" customHeight="1">
      <c r="A149" s="1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1"/>
      <c r="Y149" s="1"/>
      <c r="Z149" s="1"/>
    </row>
    <row r="150" ht="15.75" customHeight="1">
      <c r="A150" s="1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1"/>
      <c r="Y150" s="1"/>
      <c r="Z150" s="1"/>
    </row>
    <row r="151" ht="15.75" customHeight="1">
      <c r="A151" s="1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1"/>
      <c r="Y151" s="1"/>
      <c r="Z151" s="1"/>
    </row>
    <row r="152" ht="15.75" customHeight="1">
      <c r="A152" s="1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1"/>
      <c r="Y152" s="1"/>
      <c r="Z152" s="1"/>
    </row>
    <row r="153" ht="15.75" customHeight="1">
      <c r="A153" s="1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1"/>
      <c r="Y153" s="1"/>
      <c r="Z153" s="1"/>
    </row>
    <row r="154" ht="15.75" customHeight="1">
      <c r="A154" s="1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1"/>
      <c r="Y154" s="1"/>
      <c r="Z154" s="1"/>
    </row>
    <row r="155" ht="15.75" customHeight="1">
      <c r="A155" s="1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1"/>
      <c r="Y155" s="1"/>
      <c r="Z155" s="1"/>
    </row>
    <row r="156" ht="15.75" customHeight="1">
      <c r="A156" s="1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1"/>
      <c r="Y156" s="1"/>
      <c r="Z156" s="1"/>
    </row>
    <row r="157" ht="15.75" customHeight="1">
      <c r="A157" s="1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1"/>
      <c r="Y157" s="1"/>
      <c r="Z157" s="1"/>
    </row>
    <row r="158" ht="15.75" customHeight="1">
      <c r="A158" s="1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1"/>
      <c r="Y158" s="1"/>
      <c r="Z158" s="1"/>
    </row>
    <row r="159" ht="15.75" customHeight="1">
      <c r="A159" s="1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1"/>
      <c r="Y159" s="1"/>
      <c r="Z159" s="1"/>
    </row>
    <row r="160" ht="15.75" customHeight="1">
      <c r="A160" s="1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1"/>
      <c r="Y160" s="1"/>
      <c r="Z160" s="1"/>
    </row>
    <row r="161" ht="15.75" customHeight="1">
      <c r="A161" s="1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1"/>
      <c r="Y161" s="1"/>
      <c r="Z161" s="1"/>
    </row>
    <row r="162" ht="15.75" customHeight="1">
      <c r="A162" s="1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1"/>
      <c r="Y162" s="1"/>
      <c r="Z162" s="1"/>
    </row>
    <row r="163" ht="15.75" customHeight="1">
      <c r="A163" s="1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1"/>
      <c r="Y163" s="1"/>
      <c r="Z163" s="1"/>
    </row>
    <row r="164" ht="15.75" customHeight="1">
      <c r="A164" s="1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1"/>
      <c r="Y164" s="1"/>
      <c r="Z164" s="1"/>
    </row>
    <row r="165" ht="15.75" customHeight="1">
      <c r="A165" s="1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1"/>
      <c r="Y165" s="1"/>
      <c r="Z165" s="1"/>
    </row>
    <row r="166" ht="15.75" customHeight="1">
      <c r="A166" s="1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1"/>
      <c r="Y166" s="1"/>
      <c r="Z166" s="1"/>
    </row>
    <row r="167" ht="15.75" customHeight="1">
      <c r="A167" s="1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1"/>
      <c r="Y167" s="1"/>
      <c r="Z167" s="1"/>
    </row>
    <row r="168" ht="15.75" customHeight="1">
      <c r="A168" s="1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1"/>
      <c r="Y168" s="1"/>
      <c r="Z168" s="1"/>
    </row>
    <row r="169" ht="15.75" customHeight="1">
      <c r="A169" s="1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1"/>
      <c r="Y169" s="1"/>
      <c r="Z169" s="1"/>
    </row>
    <row r="170" ht="15.75" customHeight="1">
      <c r="A170" s="1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1"/>
      <c r="Y170" s="1"/>
      <c r="Z170" s="1"/>
    </row>
    <row r="171" ht="15.75" customHeight="1">
      <c r="A171" s="1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1"/>
      <c r="Y171" s="1"/>
      <c r="Z171" s="1"/>
    </row>
    <row r="172" ht="15.75" customHeight="1">
      <c r="A172" s="1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1"/>
      <c r="Y172" s="1"/>
      <c r="Z172" s="1"/>
    </row>
    <row r="173" ht="15.75" customHeight="1">
      <c r="A173" s="1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1"/>
      <c r="Y173" s="1"/>
      <c r="Z173" s="1"/>
    </row>
    <row r="174" ht="15.75" customHeight="1">
      <c r="A174" s="1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1"/>
      <c r="Y174" s="1"/>
      <c r="Z174" s="1"/>
    </row>
    <row r="175" ht="15.75" customHeight="1">
      <c r="A175" s="1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1"/>
      <c r="Y175" s="1"/>
      <c r="Z175" s="1"/>
    </row>
    <row r="176" ht="15.75" customHeight="1">
      <c r="A176" s="1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1"/>
      <c r="Y176" s="1"/>
      <c r="Z176" s="1"/>
    </row>
    <row r="177" ht="15.75" customHeight="1">
      <c r="A177" s="1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1"/>
      <c r="Y177" s="1"/>
      <c r="Z177" s="1"/>
    </row>
    <row r="178" ht="15.75" customHeight="1">
      <c r="A178" s="1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1"/>
      <c r="Y178" s="1"/>
      <c r="Z178" s="1"/>
    </row>
    <row r="179" ht="15.75" customHeight="1">
      <c r="A179" s="1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1"/>
      <c r="Y179" s="1"/>
      <c r="Z179" s="1"/>
    </row>
    <row r="180" ht="15.75" customHeight="1">
      <c r="A180" s="1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1"/>
      <c r="Y180" s="1"/>
      <c r="Z180" s="1"/>
    </row>
    <row r="181" ht="15.75" customHeight="1">
      <c r="A181" s="1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1"/>
      <c r="Y181" s="1"/>
      <c r="Z181" s="1"/>
    </row>
    <row r="182" ht="15.75" customHeight="1">
      <c r="A182" s="1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1"/>
      <c r="Y182" s="1"/>
      <c r="Z182" s="1"/>
    </row>
    <row r="183" ht="15.75" customHeight="1">
      <c r="A183" s="1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1"/>
      <c r="Y183" s="1"/>
      <c r="Z183" s="1"/>
    </row>
    <row r="184" ht="15.75" customHeight="1">
      <c r="A184" s="1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1"/>
      <c r="Y184" s="1"/>
      <c r="Z184" s="1"/>
    </row>
    <row r="185" ht="15.75" customHeight="1">
      <c r="A185" s="1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1"/>
      <c r="Y185" s="1"/>
      <c r="Z185" s="1"/>
    </row>
    <row r="186" ht="15.75" customHeight="1">
      <c r="A186" s="1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1"/>
      <c r="Y186" s="1"/>
      <c r="Z186" s="1"/>
    </row>
    <row r="187" ht="15.75" customHeight="1">
      <c r="A187" s="1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1"/>
      <c r="Y187" s="1"/>
      <c r="Z187" s="1"/>
    </row>
    <row r="188" ht="15.75" customHeight="1">
      <c r="A188" s="1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1"/>
      <c r="Y188" s="1"/>
      <c r="Z188" s="1"/>
    </row>
    <row r="189" ht="15.75" customHeight="1">
      <c r="A189" s="1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1"/>
      <c r="Y189" s="1"/>
      <c r="Z189" s="1"/>
    </row>
    <row r="190" ht="15.75" customHeight="1">
      <c r="A190" s="1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1"/>
      <c r="Y190" s="1"/>
      <c r="Z190" s="1"/>
    </row>
    <row r="191" ht="15.75" customHeight="1">
      <c r="A191" s="1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1"/>
      <c r="Y191" s="1"/>
      <c r="Z191" s="1"/>
    </row>
    <row r="192" ht="15.75" customHeight="1">
      <c r="A192" s="1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1"/>
      <c r="Y192" s="1"/>
      <c r="Z192" s="1"/>
    </row>
    <row r="193" ht="15.75" customHeight="1">
      <c r="A193" s="1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1"/>
      <c r="Y193" s="1"/>
      <c r="Z193" s="1"/>
    </row>
    <row r="194" ht="15.75" customHeight="1">
      <c r="A194" s="1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1"/>
      <c r="Y194" s="1"/>
      <c r="Z194" s="1"/>
    </row>
    <row r="195" ht="15.75" customHeight="1">
      <c r="A195" s="1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1"/>
      <c r="Y195" s="1"/>
      <c r="Z195" s="1"/>
    </row>
    <row r="196" ht="15.75" customHeight="1">
      <c r="A196" s="1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1"/>
      <c r="Y196" s="1"/>
      <c r="Z196" s="1"/>
    </row>
    <row r="197" ht="15.75" customHeight="1">
      <c r="A197" s="1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1"/>
      <c r="Y197" s="1"/>
      <c r="Z197" s="1"/>
    </row>
    <row r="198" ht="15.75" customHeight="1">
      <c r="A198" s="1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1"/>
      <c r="Y198" s="1"/>
      <c r="Z198" s="1"/>
    </row>
    <row r="199" ht="15.75" customHeight="1">
      <c r="A199" s="1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1"/>
      <c r="Y199" s="1"/>
      <c r="Z199" s="1"/>
    </row>
    <row r="200" ht="15.75" customHeight="1">
      <c r="A200" s="1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1"/>
      <c r="Y200" s="1"/>
      <c r="Z200" s="1"/>
    </row>
    <row r="201" ht="15.75" customHeight="1">
      <c r="A201" s="1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1"/>
      <c r="Y201" s="1"/>
      <c r="Z201" s="1"/>
    </row>
    <row r="202" ht="15.75" customHeight="1">
      <c r="A202" s="1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1"/>
      <c r="Y202" s="1"/>
      <c r="Z202" s="1"/>
    </row>
    <row r="203" ht="15.75" customHeight="1">
      <c r="A203" s="1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1"/>
      <c r="Y203" s="1"/>
      <c r="Z203" s="1"/>
    </row>
    <row r="204" ht="15.75" customHeight="1">
      <c r="A204" s="1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1"/>
      <c r="Y204" s="1"/>
      <c r="Z204" s="1"/>
    </row>
    <row r="205" ht="15.75" customHeight="1">
      <c r="A205" s="1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1"/>
      <c r="Y205" s="1"/>
      <c r="Z205" s="1"/>
    </row>
    <row r="206" ht="15.75" customHeight="1">
      <c r="A206" s="1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1"/>
      <c r="Y206" s="1"/>
      <c r="Z206" s="1"/>
    </row>
    <row r="207" ht="15.75" customHeight="1">
      <c r="A207" s="1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1"/>
      <c r="Y207" s="1"/>
      <c r="Z207" s="1"/>
    </row>
    <row r="208" ht="15.75" customHeight="1">
      <c r="A208" s="1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1"/>
      <c r="Y208" s="1"/>
      <c r="Z208" s="1"/>
    </row>
    <row r="209" ht="15.75" customHeight="1">
      <c r="A209" s="1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1"/>
      <c r="Y209" s="1"/>
      <c r="Z209" s="1"/>
    </row>
    <row r="210" ht="15.75" customHeight="1">
      <c r="A210" s="1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1"/>
      <c r="Y210" s="1"/>
      <c r="Z210" s="1"/>
    </row>
    <row r="211" ht="15.75" customHeight="1">
      <c r="A211" s="1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1"/>
      <c r="Y211" s="1"/>
      <c r="Z211" s="1"/>
    </row>
    <row r="212" ht="15.75" customHeight="1">
      <c r="A212" s="1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1"/>
      <c r="Y212" s="1"/>
      <c r="Z212" s="1"/>
    </row>
    <row r="213" ht="15.75" customHeight="1">
      <c r="A213" s="1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1"/>
      <c r="Y213" s="1"/>
      <c r="Z213" s="1"/>
    </row>
    <row r="214" ht="15.75" customHeight="1">
      <c r="A214" s="1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1"/>
      <c r="Y214" s="1"/>
      <c r="Z214" s="1"/>
    </row>
    <row r="215" ht="15.75" customHeight="1">
      <c r="A215" s="1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1"/>
      <c r="Y215" s="1"/>
      <c r="Z215" s="1"/>
    </row>
    <row r="216" ht="15.75" customHeight="1">
      <c r="A216" s="1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1"/>
      <c r="Y216" s="1"/>
      <c r="Z216" s="1"/>
    </row>
    <row r="217" ht="15.75" customHeight="1">
      <c r="A217" s="1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1"/>
      <c r="Y217" s="1"/>
      <c r="Z217" s="1"/>
    </row>
    <row r="218" ht="15.75" customHeight="1">
      <c r="A218" s="1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1"/>
      <c r="Y218" s="1"/>
      <c r="Z218" s="1"/>
    </row>
    <row r="219" ht="15.75" customHeight="1">
      <c r="A219" s="1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1"/>
      <c r="Y219" s="1"/>
      <c r="Z219" s="1"/>
    </row>
    <row r="220" ht="15.75" customHeight="1">
      <c r="A220" s="1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1"/>
      <c r="Y220" s="1"/>
      <c r="Z220" s="1"/>
    </row>
    <row r="221" ht="15.75" customHeight="1">
      <c r="A221" s="1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1"/>
      <c r="Y221" s="1"/>
      <c r="Z221" s="1"/>
    </row>
    <row r="222" ht="15.75" customHeight="1">
      <c r="A222" s="1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1"/>
      <c r="Y222" s="1"/>
      <c r="Z222" s="1"/>
    </row>
    <row r="223" ht="15.75" customHeight="1">
      <c r="A223" s="1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1"/>
      <c r="Y223" s="1"/>
      <c r="Z223" s="1"/>
    </row>
    <row r="224" ht="15.75" customHeight="1">
      <c r="A224" s="1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1"/>
      <c r="Y224" s="1"/>
      <c r="Z224" s="1"/>
    </row>
    <row r="225" ht="15.75" customHeight="1">
      <c r="A225" s="1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1"/>
      <c r="Y225" s="1"/>
      <c r="Z225" s="1"/>
    </row>
    <row r="226" ht="15.75" customHeight="1">
      <c r="A226" s="1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1"/>
      <c r="Y226" s="1"/>
      <c r="Z226" s="1"/>
    </row>
    <row r="227" ht="15.75" customHeight="1">
      <c r="A227" s="1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1"/>
      <c r="Y227" s="1"/>
      <c r="Z227" s="1"/>
    </row>
    <row r="228" ht="15.75" customHeight="1">
      <c r="A228" s="1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1"/>
      <c r="Y228" s="1"/>
      <c r="Z228" s="1"/>
    </row>
    <row r="229" ht="15.75" customHeight="1">
      <c r="A229" s="1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1"/>
      <c r="Y229" s="1"/>
      <c r="Z229" s="1"/>
    </row>
    <row r="230" ht="15.75" customHeight="1">
      <c r="A230" s="1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1"/>
      <c r="Y230" s="1"/>
      <c r="Z230" s="1"/>
    </row>
    <row r="231" ht="15.75" customHeight="1">
      <c r="A231" s="1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1"/>
      <c r="Y231" s="1"/>
      <c r="Z231" s="1"/>
    </row>
    <row r="232" ht="15.75" customHeight="1">
      <c r="A232" s="1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1"/>
      <c r="Y232" s="1"/>
      <c r="Z232" s="1"/>
    </row>
    <row r="233" ht="15.75" customHeight="1">
      <c r="A233" s="1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1"/>
      <c r="Y233" s="1"/>
      <c r="Z233" s="1"/>
    </row>
    <row r="234" ht="15.75" customHeight="1">
      <c r="A234" s="1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1"/>
      <c r="Y234" s="1"/>
      <c r="Z234" s="1"/>
    </row>
    <row r="235" ht="15.75" customHeight="1">
      <c r="A235" s="1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1"/>
      <c r="Y235" s="1"/>
      <c r="Z235" s="1"/>
    </row>
    <row r="236" ht="15.75" customHeight="1">
      <c r="A236" s="1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1"/>
      <c r="Y236" s="1"/>
      <c r="Z236" s="1"/>
    </row>
    <row r="237" ht="15.75" customHeight="1">
      <c r="A237" s="1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1"/>
      <c r="Y237" s="1"/>
      <c r="Z237" s="1"/>
    </row>
    <row r="238" ht="15.75" customHeight="1">
      <c r="A238" s="1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1"/>
      <c r="Y238" s="1"/>
      <c r="Z238" s="1"/>
    </row>
    <row r="239" ht="15.75" customHeight="1">
      <c r="A239" s="1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1"/>
      <c r="Y239" s="1"/>
      <c r="Z239" s="1"/>
    </row>
    <row r="240" ht="15.75" customHeight="1">
      <c r="A240" s="1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1"/>
      <c r="Y240" s="1"/>
      <c r="Z240" s="1"/>
    </row>
    <row r="241" ht="15.75" customHeight="1">
      <c r="A241" s="1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1"/>
      <c r="Y241" s="1"/>
      <c r="Z241" s="1"/>
    </row>
    <row r="242" ht="15.75" customHeight="1">
      <c r="A242" s="1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1"/>
      <c r="Y242" s="1"/>
      <c r="Z242" s="1"/>
    </row>
    <row r="243" ht="15.75" customHeight="1">
      <c r="A243" s="1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1"/>
      <c r="Y243" s="1"/>
      <c r="Z243" s="1"/>
    </row>
    <row r="244" ht="15.75" customHeight="1">
      <c r="A244" s="1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1"/>
      <c r="Y244" s="1"/>
      <c r="Z244" s="1"/>
    </row>
    <row r="245" ht="15.75" customHeight="1">
      <c r="A245" s="1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1"/>
      <c r="Y245" s="1"/>
      <c r="Z245" s="1"/>
    </row>
    <row r="246" ht="15.75" customHeight="1">
      <c r="A246" s="1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1"/>
      <c r="Y246" s="1"/>
      <c r="Z246" s="1"/>
    </row>
    <row r="247" ht="15.75" customHeight="1">
      <c r="A247" s="1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1"/>
      <c r="Y247" s="1"/>
      <c r="Z247" s="1"/>
    </row>
    <row r="248" ht="15.75" customHeight="1">
      <c r="A248" s="1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1"/>
      <c r="Y248" s="1"/>
      <c r="Z248" s="1"/>
    </row>
    <row r="249" ht="15.75" customHeight="1">
      <c r="A249" s="1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1"/>
      <c r="Y249" s="1"/>
      <c r="Z249" s="1"/>
    </row>
    <row r="250" ht="15.75" customHeight="1">
      <c r="A250" s="1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1"/>
      <c r="Y250" s="1"/>
      <c r="Z250" s="1"/>
    </row>
    <row r="251" ht="15.75" customHeight="1">
      <c r="A251" s="1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1"/>
      <c r="Y251" s="1"/>
      <c r="Z251" s="1"/>
    </row>
    <row r="252" ht="15.75" customHeight="1">
      <c r="A252" s="1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1"/>
      <c r="Y252" s="1"/>
      <c r="Z252" s="1"/>
    </row>
    <row r="253" ht="15.75" customHeight="1">
      <c r="A253" s="1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1"/>
      <c r="Y253" s="1"/>
      <c r="Z253" s="1"/>
    </row>
    <row r="254" ht="15.75" customHeight="1">
      <c r="A254" s="1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1"/>
      <c r="Y254" s="1"/>
      <c r="Z254" s="1"/>
    </row>
    <row r="255" ht="15.75" customHeight="1">
      <c r="A255" s="1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1"/>
      <c r="Y255" s="1"/>
      <c r="Z255" s="1"/>
    </row>
    <row r="256" ht="15.75" customHeight="1">
      <c r="A256" s="1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1"/>
      <c r="Y256" s="1"/>
      <c r="Z256" s="1"/>
    </row>
    <row r="257" ht="15.75" customHeight="1">
      <c r="A257" s="1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1"/>
      <c r="Y257" s="1"/>
      <c r="Z257" s="1"/>
    </row>
    <row r="258" ht="15.75" customHeight="1">
      <c r="A258" s="1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1"/>
      <c r="Y258" s="1"/>
      <c r="Z258" s="1"/>
    </row>
    <row r="259" ht="15.75" customHeight="1">
      <c r="A259" s="1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1"/>
      <c r="Y259" s="1"/>
      <c r="Z259" s="1"/>
    </row>
    <row r="260" ht="15.75" customHeight="1">
      <c r="A260" s="1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1"/>
      <c r="Y260" s="1"/>
      <c r="Z260" s="1"/>
    </row>
    <row r="261" ht="15.75" customHeight="1">
      <c r="A261" s="1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1"/>
      <c r="Y261" s="1"/>
      <c r="Z261" s="1"/>
    </row>
    <row r="262" ht="15.75" customHeight="1">
      <c r="A262" s="1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1"/>
      <c r="Y262" s="1"/>
      <c r="Z262" s="1"/>
    </row>
    <row r="263" ht="15.75" customHeight="1">
      <c r="A263" s="1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1"/>
      <c r="Y263" s="1"/>
      <c r="Z263" s="1"/>
    </row>
    <row r="264" ht="15.75" customHeight="1">
      <c r="A264" s="1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1"/>
      <c r="Y264" s="1"/>
      <c r="Z264" s="1"/>
    </row>
    <row r="265" ht="15.75" customHeight="1">
      <c r="A265" s="1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1"/>
      <c r="Y265" s="1"/>
      <c r="Z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8">
    <mergeCell ref="N8:O8"/>
    <mergeCell ref="P8:Q8"/>
    <mergeCell ref="R8:S8"/>
    <mergeCell ref="T8:U8"/>
    <mergeCell ref="E7:E9"/>
    <mergeCell ref="F7:K7"/>
    <mergeCell ref="R7:W7"/>
    <mergeCell ref="F8:G8"/>
    <mergeCell ref="H8:I8"/>
    <mergeCell ref="J8:K8"/>
    <mergeCell ref="L8:M8"/>
    <mergeCell ref="V8:W8"/>
    <mergeCell ref="C2:Q2"/>
    <mergeCell ref="B4:Q4"/>
    <mergeCell ref="B5:Q5"/>
    <mergeCell ref="B7:B9"/>
    <mergeCell ref="C7:C9"/>
    <mergeCell ref="D7:D9"/>
    <mergeCell ref="L7:Q7"/>
    <mergeCell ref="A56:A60"/>
    <mergeCell ref="A61:A65"/>
    <mergeCell ref="A7:A9"/>
    <mergeCell ref="A10:A17"/>
    <mergeCell ref="A18:A26"/>
    <mergeCell ref="A27:A34"/>
    <mergeCell ref="A35:A42"/>
    <mergeCell ref="A43:A50"/>
    <mergeCell ref="A51:A55"/>
  </mergeCells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>
      <pane xSplit="4.0" ySplit="6.0" topLeftCell="E7" activePane="bottomRight" state="frozen"/>
      <selection activeCell="E1" sqref="E1" pane="topRight"/>
      <selection activeCell="A7" sqref="A7" pane="bottomLeft"/>
      <selection activeCell="E7" sqref="E7" pane="bottomRight"/>
    </sheetView>
  </sheetViews>
  <sheetFormatPr customHeight="1" defaultColWidth="12.63" defaultRowHeight="15.0"/>
  <cols>
    <col customWidth="1" min="1" max="1" width="12.63"/>
    <col customWidth="1" min="2" max="2" width="12.25"/>
    <col customWidth="1" min="3" max="3" width="8.38"/>
    <col customWidth="1" min="4" max="4" width="9.63"/>
    <col customWidth="1" min="5" max="5" width="8.38"/>
    <col customWidth="1" min="6" max="6" width="7.13"/>
    <col customWidth="1" min="7" max="7" width="8.13"/>
    <col customWidth="1" min="8" max="8" width="5.38"/>
    <col customWidth="1" min="9" max="9" width="7.38"/>
    <col customWidth="1" min="10" max="12" width="6.38"/>
    <col customWidth="1" min="13" max="13" width="8.0"/>
    <col customWidth="1" min="14" max="14" width="5.88"/>
    <col customWidth="1" min="15" max="15" width="8.38"/>
    <col customWidth="1" min="16" max="16" width="5.63"/>
    <col customWidth="1" min="17" max="17" width="6.63"/>
    <col customWidth="1" min="18" max="18" width="6.38"/>
    <col customWidth="1" min="19" max="19" width="8.25"/>
    <col customWidth="1" min="20" max="20" width="6.38"/>
    <col customWidth="1" min="21" max="21" width="7.38"/>
    <col customWidth="1" min="22" max="24" width="6.38"/>
    <col customWidth="1" min="25" max="25" width="8.63"/>
    <col customWidth="1" min="26" max="26" width="6.13"/>
    <col customWidth="1" min="27" max="27" width="7.63"/>
    <col customWidth="1" min="28" max="28" width="5.38"/>
    <col customWidth="1" min="29" max="29" width="7.13"/>
    <col customWidth="1" min="30" max="30" width="6.25"/>
    <col customWidth="1" min="31" max="31" width="6.63"/>
    <col customWidth="1" min="32" max="32" width="6.38"/>
    <col customWidth="1" min="33" max="33" width="6.75"/>
  </cols>
  <sheetData>
    <row r="1" ht="15.75" customHeight="1">
      <c r="A1" s="1"/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ht="15.75" customHeight="1">
      <c r="A2" s="1"/>
      <c r="B2" s="3"/>
      <c r="C2" s="4" t="s">
        <v>78</v>
      </c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ht="15.75" customHeight="1">
      <c r="A3" s="1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</row>
    <row r="4" ht="30.0" customHeight="1">
      <c r="A4" s="1"/>
      <c r="B4" s="5" t="s">
        <v>1</v>
      </c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</row>
    <row r="5" ht="15.75" customHeight="1">
      <c r="A5" s="1"/>
      <c r="B5" s="6" t="s">
        <v>2</v>
      </c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</row>
    <row r="6" ht="15.75" customHeight="1">
      <c r="A6" s="1"/>
      <c r="B6" s="6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</row>
    <row r="7" ht="15.75" customHeight="1">
      <c r="A7" s="7" t="s">
        <v>3</v>
      </c>
      <c r="B7" s="7" t="s">
        <v>4</v>
      </c>
      <c r="C7" s="7" t="s">
        <v>5</v>
      </c>
      <c r="D7" s="7" t="s">
        <v>6</v>
      </c>
      <c r="E7" s="7" t="s">
        <v>7</v>
      </c>
      <c r="F7" s="8" t="s">
        <v>79</v>
      </c>
      <c r="G7" s="9"/>
      <c r="H7" s="9"/>
      <c r="I7" s="9"/>
      <c r="J7" s="9"/>
      <c r="K7" s="10"/>
      <c r="L7" s="8" t="s">
        <v>80</v>
      </c>
      <c r="M7" s="9"/>
      <c r="N7" s="9"/>
      <c r="O7" s="9"/>
      <c r="P7" s="9"/>
      <c r="Q7" s="10"/>
      <c r="R7" s="8" t="s">
        <v>81</v>
      </c>
      <c r="S7" s="9"/>
      <c r="T7" s="9"/>
      <c r="U7" s="9"/>
      <c r="V7" s="9"/>
      <c r="W7" s="10"/>
      <c r="X7" s="8" t="s">
        <v>82</v>
      </c>
      <c r="Y7" s="9"/>
      <c r="Z7" s="9"/>
      <c r="AA7" s="9"/>
      <c r="AB7" s="9"/>
      <c r="AC7" s="10"/>
      <c r="AD7" s="11"/>
      <c r="AE7" s="11"/>
      <c r="AF7" s="11"/>
      <c r="AG7" s="11"/>
    </row>
    <row r="8" ht="25.5" customHeight="1">
      <c r="A8" s="12"/>
      <c r="B8" s="12"/>
      <c r="C8" s="12"/>
      <c r="D8" s="12"/>
      <c r="E8" s="12"/>
      <c r="F8" s="8" t="s">
        <v>72</v>
      </c>
      <c r="G8" s="10"/>
      <c r="H8" s="8" t="s">
        <v>73</v>
      </c>
      <c r="I8" s="10"/>
      <c r="J8" s="8" t="s">
        <v>74</v>
      </c>
      <c r="K8" s="10"/>
      <c r="L8" s="8" t="s">
        <v>72</v>
      </c>
      <c r="M8" s="10"/>
      <c r="N8" s="8" t="s">
        <v>73</v>
      </c>
      <c r="O8" s="10"/>
      <c r="P8" s="8" t="s">
        <v>74</v>
      </c>
      <c r="Q8" s="10"/>
      <c r="R8" s="8" t="s">
        <v>72</v>
      </c>
      <c r="S8" s="10"/>
      <c r="T8" s="8" t="s">
        <v>73</v>
      </c>
      <c r="U8" s="10"/>
      <c r="V8" s="8" t="s">
        <v>74</v>
      </c>
      <c r="W8" s="10"/>
      <c r="X8" s="8" t="s">
        <v>72</v>
      </c>
      <c r="Y8" s="10"/>
      <c r="Z8" s="8" t="s">
        <v>73</v>
      </c>
      <c r="AA8" s="10"/>
      <c r="AB8" s="8" t="s">
        <v>74</v>
      </c>
      <c r="AC8" s="10"/>
      <c r="AD8" s="11"/>
      <c r="AE8" s="11"/>
      <c r="AF8" s="11"/>
      <c r="AG8" s="11"/>
    </row>
    <row r="9" ht="24.0" customHeight="1">
      <c r="A9" s="13"/>
      <c r="B9" s="13"/>
      <c r="C9" s="13"/>
      <c r="D9" s="13"/>
      <c r="E9" s="13"/>
      <c r="F9" s="14" t="s">
        <v>15</v>
      </c>
      <c r="G9" s="14" t="s">
        <v>16</v>
      </c>
      <c r="H9" s="14" t="s">
        <v>15</v>
      </c>
      <c r="I9" s="14" t="s">
        <v>16</v>
      </c>
      <c r="J9" s="14" t="s">
        <v>15</v>
      </c>
      <c r="K9" s="14" t="s">
        <v>16</v>
      </c>
      <c r="L9" s="14" t="s">
        <v>15</v>
      </c>
      <c r="M9" s="14" t="s">
        <v>16</v>
      </c>
      <c r="N9" s="14" t="s">
        <v>15</v>
      </c>
      <c r="O9" s="14" t="s">
        <v>16</v>
      </c>
      <c r="P9" s="14" t="s">
        <v>15</v>
      </c>
      <c r="Q9" s="14" t="s">
        <v>16</v>
      </c>
      <c r="R9" s="14" t="s">
        <v>15</v>
      </c>
      <c r="S9" s="14" t="s">
        <v>16</v>
      </c>
      <c r="T9" s="14" t="s">
        <v>15</v>
      </c>
      <c r="U9" s="14" t="s">
        <v>16</v>
      </c>
      <c r="V9" s="14" t="s">
        <v>15</v>
      </c>
      <c r="W9" s="14" t="s">
        <v>16</v>
      </c>
      <c r="X9" s="14" t="s">
        <v>15</v>
      </c>
      <c r="Y9" s="14" t="s">
        <v>16</v>
      </c>
      <c r="Z9" s="14" t="s">
        <v>15</v>
      </c>
      <c r="AA9" s="14" t="s">
        <v>16</v>
      </c>
      <c r="AB9" s="14" t="s">
        <v>15</v>
      </c>
      <c r="AC9" s="14" t="s">
        <v>16</v>
      </c>
      <c r="AD9" s="15" t="s">
        <v>83</v>
      </c>
      <c r="AE9" s="15" t="s">
        <v>84</v>
      </c>
      <c r="AF9" s="15" t="s">
        <v>85</v>
      </c>
      <c r="AG9" s="11" t="s">
        <v>86</v>
      </c>
    </row>
    <row r="10" ht="15.75" customHeight="1">
      <c r="A10" s="17" t="s">
        <v>20</v>
      </c>
      <c r="B10" s="18" t="s">
        <v>21</v>
      </c>
      <c r="C10" s="19">
        <f t="shared" ref="C10:F10" si="1">SUM(C15:C17)</f>
        <v>98</v>
      </c>
      <c r="D10" s="19">
        <f t="shared" si="1"/>
        <v>0</v>
      </c>
      <c r="E10" s="19">
        <f t="shared" si="1"/>
        <v>98</v>
      </c>
      <c r="F10" s="19">
        <f t="shared" si="1"/>
        <v>46</v>
      </c>
      <c r="G10" s="20">
        <f t="shared" ref="G10:G11" si="2">F10/E10</f>
        <v>0.4693877551</v>
      </c>
      <c r="H10" s="19">
        <f>SUM(H15:H17)</f>
        <v>50</v>
      </c>
      <c r="I10" s="21">
        <f t="shared" ref="I10:I11" si="3">H10/E10</f>
        <v>0.5102040816</v>
      </c>
      <c r="J10" s="19">
        <f>SUM(J15:J17)</f>
        <v>2</v>
      </c>
      <c r="K10" s="21">
        <f t="shared" ref="K10:K11" si="4">J10/E10</f>
        <v>0.02040816327</v>
      </c>
      <c r="L10" s="19">
        <f>SUM(L15:L17)</f>
        <v>45</v>
      </c>
      <c r="M10" s="21">
        <f t="shared" ref="M10:M11" si="5">L10/E10</f>
        <v>0.4591836735</v>
      </c>
      <c r="N10" s="19">
        <f>SUM(N15:N17)</f>
        <v>51</v>
      </c>
      <c r="O10" s="21">
        <f t="shared" ref="O10:O11" si="6">N10/E10</f>
        <v>0.5204081633</v>
      </c>
      <c r="P10" s="19">
        <f>SUM(P15:P17)</f>
        <v>2</v>
      </c>
      <c r="Q10" s="21">
        <f t="shared" ref="Q10:Q11" si="7">P10/E10</f>
        <v>0.02040816327</v>
      </c>
      <c r="R10" s="19">
        <f>SUM(R15:R17)</f>
        <v>45</v>
      </c>
      <c r="S10" s="21">
        <f t="shared" ref="S10:S11" si="8">R10/E10</f>
        <v>0.4591836735</v>
      </c>
      <c r="T10" s="19">
        <f>SUM(T15:T17)</f>
        <v>53</v>
      </c>
      <c r="U10" s="21">
        <f t="shared" ref="U10:U11" si="9">T10/E10</f>
        <v>0.5408163265</v>
      </c>
      <c r="V10" s="19">
        <f>SUM(V15:V17)</f>
        <v>0</v>
      </c>
      <c r="W10" s="21">
        <f t="shared" ref="W10:W11" si="10">V10/E10</f>
        <v>0</v>
      </c>
      <c r="X10" s="19">
        <f>SUM(X15:X17)</f>
        <v>45</v>
      </c>
      <c r="Y10" s="21">
        <f t="shared" ref="Y10:Y11" si="11">X10/E10</f>
        <v>0.4591836735</v>
      </c>
      <c r="Z10" s="19">
        <f>SUM(Z15:Z17)</f>
        <v>53</v>
      </c>
      <c r="AA10" s="21">
        <f t="shared" ref="AA10:AA11" si="12">Z10/E10</f>
        <v>0.5408163265</v>
      </c>
      <c r="AB10" s="19">
        <f>SUM(AB15:AB17)</f>
        <v>0</v>
      </c>
      <c r="AC10" s="21">
        <f t="shared" ref="AC10:AC11" si="13">AB10/E10</f>
        <v>0</v>
      </c>
      <c r="AD10" s="22">
        <f t="shared" ref="AD10:AD55" si="14">SUM(F10,H10,J10)</f>
        <v>98</v>
      </c>
      <c r="AE10" s="22">
        <f t="shared" ref="AE10:AE55" si="15">SUM(L10,N10,P10)</f>
        <v>98</v>
      </c>
      <c r="AF10" s="22">
        <f t="shared" ref="AF10:AF65" si="16">SUM(R10,T10,V10)</f>
        <v>98</v>
      </c>
      <c r="AG10" s="22">
        <f t="shared" ref="AG10:AG65" si="17">SUM(X10,Z10,AB10)</f>
        <v>98</v>
      </c>
    </row>
    <row r="11" ht="15.75" customHeight="1">
      <c r="A11" s="12"/>
      <c r="B11" s="23" t="s">
        <v>22</v>
      </c>
      <c r="C11" s="24">
        <v>127.0</v>
      </c>
      <c r="D11" s="25">
        <v>2.0</v>
      </c>
      <c r="E11" s="25">
        <f>C11-D11</f>
        <v>125</v>
      </c>
      <c r="F11" s="25">
        <v>58.0</v>
      </c>
      <c r="G11" s="26">
        <f t="shared" si="2"/>
        <v>0.464</v>
      </c>
      <c r="H11" s="25">
        <v>67.0</v>
      </c>
      <c r="I11" s="27">
        <f t="shared" si="3"/>
        <v>0.536</v>
      </c>
      <c r="J11" s="25">
        <v>0.0</v>
      </c>
      <c r="K11" s="27">
        <f t="shared" si="4"/>
        <v>0</v>
      </c>
      <c r="L11" s="25">
        <v>57.0</v>
      </c>
      <c r="M11" s="27">
        <f t="shared" si="5"/>
        <v>0.456</v>
      </c>
      <c r="N11" s="25">
        <v>68.0</v>
      </c>
      <c r="O11" s="27">
        <f t="shared" si="6"/>
        <v>0.544</v>
      </c>
      <c r="P11" s="25">
        <v>0.0</v>
      </c>
      <c r="Q11" s="27">
        <f t="shared" si="7"/>
        <v>0</v>
      </c>
      <c r="R11" s="25">
        <v>57.0</v>
      </c>
      <c r="S11" s="27">
        <f t="shared" si="8"/>
        <v>0.456</v>
      </c>
      <c r="T11" s="25">
        <v>68.0</v>
      </c>
      <c r="U11" s="27">
        <f t="shared" si="9"/>
        <v>0.544</v>
      </c>
      <c r="V11" s="25">
        <v>0.0</v>
      </c>
      <c r="W11" s="27">
        <f t="shared" si="10"/>
        <v>0</v>
      </c>
      <c r="X11" s="25">
        <v>57.0</v>
      </c>
      <c r="Y11" s="27">
        <f t="shared" si="11"/>
        <v>0.456</v>
      </c>
      <c r="Z11" s="25">
        <v>68.0</v>
      </c>
      <c r="AA11" s="27">
        <f t="shared" si="12"/>
        <v>0.544</v>
      </c>
      <c r="AB11" s="25">
        <v>0.0</v>
      </c>
      <c r="AC11" s="27">
        <f t="shared" si="13"/>
        <v>0</v>
      </c>
      <c r="AD11" s="22">
        <f t="shared" si="14"/>
        <v>125</v>
      </c>
      <c r="AE11" s="22">
        <f t="shared" si="15"/>
        <v>125</v>
      </c>
      <c r="AF11" s="22">
        <f t="shared" si="16"/>
        <v>125</v>
      </c>
      <c r="AG11" s="22">
        <f t="shared" si="17"/>
        <v>125</v>
      </c>
    </row>
    <row r="12" ht="15.75" customHeight="1">
      <c r="A12" s="12"/>
      <c r="B12" s="23" t="s">
        <v>23</v>
      </c>
      <c r="C12" s="24">
        <f t="shared" ref="C12:AC12" si="18">C10-C11</f>
        <v>-29</v>
      </c>
      <c r="D12" s="24">
        <f t="shared" si="18"/>
        <v>-2</v>
      </c>
      <c r="E12" s="24">
        <f t="shared" si="18"/>
        <v>-27</v>
      </c>
      <c r="F12" s="24">
        <f t="shared" si="18"/>
        <v>-12</v>
      </c>
      <c r="G12" s="28">
        <f t="shared" si="18"/>
        <v>0.005387755102</v>
      </c>
      <c r="H12" s="24">
        <f t="shared" si="18"/>
        <v>-17</v>
      </c>
      <c r="I12" s="28">
        <f t="shared" si="18"/>
        <v>-0.02579591837</v>
      </c>
      <c r="J12" s="24">
        <f t="shared" si="18"/>
        <v>2</v>
      </c>
      <c r="K12" s="28">
        <f t="shared" si="18"/>
        <v>0.02040816327</v>
      </c>
      <c r="L12" s="24">
        <f t="shared" si="18"/>
        <v>-12</v>
      </c>
      <c r="M12" s="28">
        <f t="shared" si="18"/>
        <v>0.003183673469</v>
      </c>
      <c r="N12" s="24">
        <f t="shared" si="18"/>
        <v>-17</v>
      </c>
      <c r="O12" s="28">
        <f t="shared" si="18"/>
        <v>-0.02359183673</v>
      </c>
      <c r="P12" s="24">
        <f t="shared" si="18"/>
        <v>2</v>
      </c>
      <c r="Q12" s="28">
        <f t="shared" si="18"/>
        <v>0.02040816327</v>
      </c>
      <c r="R12" s="24">
        <f t="shared" si="18"/>
        <v>-12</v>
      </c>
      <c r="S12" s="28">
        <f t="shared" si="18"/>
        <v>0.003183673469</v>
      </c>
      <c r="T12" s="24">
        <f t="shared" si="18"/>
        <v>-15</v>
      </c>
      <c r="U12" s="28">
        <f t="shared" si="18"/>
        <v>-0.003183673469</v>
      </c>
      <c r="V12" s="24">
        <f t="shared" si="18"/>
        <v>0</v>
      </c>
      <c r="W12" s="28">
        <f t="shared" si="18"/>
        <v>0</v>
      </c>
      <c r="X12" s="24">
        <f t="shared" si="18"/>
        <v>-12</v>
      </c>
      <c r="Y12" s="28">
        <f t="shared" si="18"/>
        <v>0.003183673469</v>
      </c>
      <c r="Z12" s="24">
        <f t="shared" si="18"/>
        <v>-15</v>
      </c>
      <c r="AA12" s="28">
        <f t="shared" si="18"/>
        <v>-0.003183673469</v>
      </c>
      <c r="AB12" s="24">
        <f t="shared" si="18"/>
        <v>0</v>
      </c>
      <c r="AC12" s="28">
        <f t="shared" si="18"/>
        <v>0</v>
      </c>
      <c r="AD12" s="22">
        <f t="shared" si="14"/>
        <v>-27</v>
      </c>
      <c r="AE12" s="22">
        <f t="shared" si="15"/>
        <v>-27</v>
      </c>
      <c r="AF12" s="22">
        <f t="shared" si="16"/>
        <v>-27</v>
      </c>
      <c r="AG12" s="22">
        <f t="shared" si="17"/>
        <v>-27</v>
      </c>
    </row>
    <row r="13" ht="15.75" customHeight="1">
      <c r="A13" s="12"/>
      <c r="B13" s="29" t="s">
        <v>24</v>
      </c>
      <c r="C13" s="30">
        <v>98.0</v>
      </c>
      <c r="D13" s="30">
        <v>0.0</v>
      </c>
      <c r="E13" s="30">
        <v>98.0</v>
      </c>
      <c r="F13" s="30">
        <v>46.0</v>
      </c>
      <c r="G13" s="31">
        <f>F13/E13</f>
        <v>0.4693877551</v>
      </c>
      <c r="H13" s="30">
        <v>50.0</v>
      </c>
      <c r="I13" s="32">
        <f>H13/E13</f>
        <v>0.5102040816</v>
      </c>
      <c r="J13" s="30">
        <v>2.0</v>
      </c>
      <c r="K13" s="32">
        <f>J13/E13</f>
        <v>0.02040816327</v>
      </c>
      <c r="L13" s="30">
        <v>45.0</v>
      </c>
      <c r="M13" s="32">
        <f>L13/E13</f>
        <v>0.4591836735</v>
      </c>
      <c r="N13" s="30">
        <v>51.0</v>
      </c>
      <c r="O13" s="32">
        <f>N13/E13</f>
        <v>0.5204081633</v>
      </c>
      <c r="P13" s="30">
        <v>2.0</v>
      </c>
      <c r="Q13" s="32">
        <f>P13/E13</f>
        <v>0.02040816327</v>
      </c>
      <c r="R13" s="30">
        <v>45.0</v>
      </c>
      <c r="S13" s="32">
        <f>R13/E13</f>
        <v>0.4591836735</v>
      </c>
      <c r="T13" s="30">
        <v>53.0</v>
      </c>
      <c r="U13" s="32">
        <f>T13/E13</f>
        <v>0.5408163265</v>
      </c>
      <c r="V13" s="30">
        <v>0.0</v>
      </c>
      <c r="W13" s="32">
        <f>V13/E13</f>
        <v>0</v>
      </c>
      <c r="X13" s="33">
        <v>45.0</v>
      </c>
      <c r="Y13" s="32">
        <f>X13/E13</f>
        <v>0.4591836735</v>
      </c>
      <c r="Z13" s="33">
        <v>53.0</v>
      </c>
      <c r="AA13" s="32">
        <f>Z13/E13</f>
        <v>0.5408163265</v>
      </c>
      <c r="AB13" s="33">
        <v>0.0</v>
      </c>
      <c r="AC13" s="32">
        <f>AB13/E13</f>
        <v>0</v>
      </c>
      <c r="AD13" s="22">
        <f t="shared" si="14"/>
        <v>98</v>
      </c>
      <c r="AE13" s="22">
        <f t="shared" si="15"/>
        <v>98</v>
      </c>
      <c r="AF13" s="22">
        <f t="shared" si="16"/>
        <v>98</v>
      </c>
      <c r="AG13" s="22">
        <f t="shared" si="17"/>
        <v>98</v>
      </c>
    </row>
    <row r="14" ht="15.75" customHeight="1">
      <c r="A14" s="12"/>
      <c r="B14" s="29" t="s">
        <v>23</v>
      </c>
      <c r="C14" s="30">
        <f t="shared" ref="C14:AC14" si="19">C10-C13</f>
        <v>0</v>
      </c>
      <c r="D14" s="30">
        <f t="shared" si="19"/>
        <v>0</v>
      </c>
      <c r="E14" s="30">
        <f t="shared" si="19"/>
        <v>0</v>
      </c>
      <c r="F14" s="30">
        <f t="shared" si="19"/>
        <v>0</v>
      </c>
      <c r="G14" s="31">
        <f t="shared" si="19"/>
        <v>0</v>
      </c>
      <c r="H14" s="30">
        <f t="shared" si="19"/>
        <v>0</v>
      </c>
      <c r="I14" s="31">
        <f t="shared" si="19"/>
        <v>0</v>
      </c>
      <c r="J14" s="30">
        <f t="shared" si="19"/>
        <v>0</v>
      </c>
      <c r="K14" s="31">
        <f t="shared" si="19"/>
        <v>0</v>
      </c>
      <c r="L14" s="30">
        <f t="shared" si="19"/>
        <v>0</v>
      </c>
      <c r="M14" s="31">
        <f t="shared" si="19"/>
        <v>0</v>
      </c>
      <c r="N14" s="30">
        <f t="shared" si="19"/>
        <v>0</v>
      </c>
      <c r="O14" s="31">
        <f t="shared" si="19"/>
        <v>0</v>
      </c>
      <c r="P14" s="30">
        <f t="shared" si="19"/>
        <v>0</v>
      </c>
      <c r="Q14" s="31">
        <f t="shared" si="19"/>
        <v>0</v>
      </c>
      <c r="R14" s="30">
        <f t="shared" si="19"/>
        <v>0</v>
      </c>
      <c r="S14" s="31">
        <f t="shared" si="19"/>
        <v>0</v>
      </c>
      <c r="T14" s="30">
        <f t="shared" si="19"/>
        <v>0</v>
      </c>
      <c r="U14" s="31">
        <f t="shared" si="19"/>
        <v>0</v>
      </c>
      <c r="V14" s="30">
        <f t="shared" si="19"/>
        <v>0</v>
      </c>
      <c r="W14" s="31">
        <f t="shared" si="19"/>
        <v>0</v>
      </c>
      <c r="X14" s="30">
        <f t="shared" si="19"/>
        <v>0</v>
      </c>
      <c r="Y14" s="31">
        <f t="shared" si="19"/>
        <v>0</v>
      </c>
      <c r="Z14" s="30">
        <f t="shared" si="19"/>
        <v>0</v>
      </c>
      <c r="AA14" s="31">
        <f t="shared" si="19"/>
        <v>0</v>
      </c>
      <c r="AB14" s="30">
        <f t="shared" si="19"/>
        <v>0</v>
      </c>
      <c r="AC14" s="31">
        <f t="shared" si="19"/>
        <v>0</v>
      </c>
      <c r="AD14" s="22">
        <f t="shared" si="14"/>
        <v>0</v>
      </c>
      <c r="AE14" s="22">
        <f t="shared" si="15"/>
        <v>0</v>
      </c>
      <c r="AF14" s="22">
        <f t="shared" si="16"/>
        <v>0</v>
      </c>
      <c r="AG14" s="22">
        <f t="shared" si="17"/>
        <v>0</v>
      </c>
    </row>
    <row r="15" ht="15.75" customHeight="1">
      <c r="A15" s="12"/>
      <c r="B15" s="34" t="s">
        <v>25</v>
      </c>
      <c r="C15" s="67">
        <v>34.0</v>
      </c>
      <c r="D15" s="36">
        <v>0.0</v>
      </c>
      <c r="E15" s="36">
        <f t="shared" ref="E15:E17" si="20">C15-D15</f>
        <v>34</v>
      </c>
      <c r="F15" s="37">
        <v>16.0</v>
      </c>
      <c r="G15" s="38">
        <f t="shared" ref="G15:G19" si="21">F15/E15</f>
        <v>0.4705882353</v>
      </c>
      <c r="H15" s="37">
        <v>18.0</v>
      </c>
      <c r="I15" s="39">
        <f t="shared" ref="I15:I19" si="22">H15/E15</f>
        <v>0.5294117647</v>
      </c>
      <c r="J15" s="37">
        <v>0.0</v>
      </c>
      <c r="K15" s="39">
        <f t="shared" ref="K15:K19" si="23">J15/E15</f>
        <v>0</v>
      </c>
      <c r="L15" s="37">
        <v>16.0</v>
      </c>
      <c r="M15" s="39">
        <f t="shared" ref="M15:M19" si="24">L15/E15</f>
        <v>0.4705882353</v>
      </c>
      <c r="N15" s="37">
        <v>18.0</v>
      </c>
      <c r="O15" s="39">
        <f t="shared" ref="O15:O19" si="25">N15/E15</f>
        <v>0.5294117647</v>
      </c>
      <c r="P15" s="37">
        <v>0.0</v>
      </c>
      <c r="Q15" s="39">
        <f t="shared" ref="Q15:Q19" si="26">P15/E15</f>
        <v>0</v>
      </c>
      <c r="R15" s="37">
        <v>16.0</v>
      </c>
      <c r="S15" s="39">
        <f t="shared" ref="S15:S19" si="27">R15/E15</f>
        <v>0.4705882353</v>
      </c>
      <c r="T15" s="37">
        <v>18.0</v>
      </c>
      <c r="U15" s="39">
        <f t="shared" ref="U15:U19" si="28">T15/E15</f>
        <v>0.5294117647</v>
      </c>
      <c r="V15" s="37">
        <v>0.0</v>
      </c>
      <c r="W15" s="39">
        <f t="shared" ref="W15:W19" si="29">V15/E15</f>
        <v>0</v>
      </c>
      <c r="X15" s="37">
        <v>16.0</v>
      </c>
      <c r="Y15" s="39">
        <f t="shared" ref="Y15:Y19" si="30">X15/E15</f>
        <v>0.4705882353</v>
      </c>
      <c r="Z15" s="37">
        <v>18.0</v>
      </c>
      <c r="AA15" s="39">
        <f t="shared" ref="AA15:AA19" si="31">Z15/E15</f>
        <v>0.5294117647</v>
      </c>
      <c r="AB15" s="37">
        <v>0.0</v>
      </c>
      <c r="AC15" s="39">
        <f t="shared" ref="AC15:AC19" si="32">AB15/E15</f>
        <v>0</v>
      </c>
      <c r="AD15" s="41">
        <f t="shared" si="14"/>
        <v>34</v>
      </c>
      <c r="AE15" s="41">
        <f t="shared" si="15"/>
        <v>34</v>
      </c>
      <c r="AF15" s="22">
        <f t="shared" si="16"/>
        <v>34</v>
      </c>
      <c r="AG15" s="22">
        <f t="shared" si="17"/>
        <v>34</v>
      </c>
    </row>
    <row r="16" ht="15.75" customHeight="1">
      <c r="A16" s="12"/>
      <c r="B16" s="34" t="s">
        <v>26</v>
      </c>
      <c r="C16" s="67">
        <v>32.0</v>
      </c>
      <c r="D16" s="36">
        <v>0.0</v>
      </c>
      <c r="E16" s="36">
        <f t="shared" si="20"/>
        <v>32</v>
      </c>
      <c r="F16" s="37">
        <v>15.0</v>
      </c>
      <c r="G16" s="38">
        <f t="shared" si="21"/>
        <v>0.46875</v>
      </c>
      <c r="H16" s="37">
        <v>16.0</v>
      </c>
      <c r="I16" s="39">
        <f t="shared" si="22"/>
        <v>0.5</v>
      </c>
      <c r="J16" s="37">
        <v>1.0</v>
      </c>
      <c r="K16" s="39">
        <f t="shared" si="23"/>
        <v>0.03125</v>
      </c>
      <c r="L16" s="37">
        <v>15.0</v>
      </c>
      <c r="M16" s="39">
        <f t="shared" si="24"/>
        <v>0.46875</v>
      </c>
      <c r="N16" s="37">
        <v>16.0</v>
      </c>
      <c r="O16" s="39">
        <f t="shared" si="25"/>
        <v>0.5</v>
      </c>
      <c r="P16" s="37">
        <v>1.0</v>
      </c>
      <c r="Q16" s="39">
        <f t="shared" si="26"/>
        <v>0.03125</v>
      </c>
      <c r="R16" s="37">
        <v>15.0</v>
      </c>
      <c r="S16" s="39">
        <f t="shared" si="27"/>
        <v>0.46875</v>
      </c>
      <c r="T16" s="37">
        <v>17.0</v>
      </c>
      <c r="U16" s="39">
        <f t="shared" si="28"/>
        <v>0.53125</v>
      </c>
      <c r="V16" s="37">
        <v>0.0</v>
      </c>
      <c r="W16" s="39">
        <f t="shared" si="29"/>
        <v>0</v>
      </c>
      <c r="X16" s="37">
        <v>15.0</v>
      </c>
      <c r="Y16" s="39">
        <f t="shared" si="30"/>
        <v>0.46875</v>
      </c>
      <c r="Z16" s="37">
        <v>17.0</v>
      </c>
      <c r="AA16" s="39">
        <f t="shared" si="31"/>
        <v>0.53125</v>
      </c>
      <c r="AB16" s="37">
        <v>0.0</v>
      </c>
      <c r="AC16" s="39">
        <f t="shared" si="32"/>
        <v>0</v>
      </c>
      <c r="AD16" s="41">
        <f t="shared" si="14"/>
        <v>32</v>
      </c>
      <c r="AE16" s="41">
        <f t="shared" si="15"/>
        <v>32</v>
      </c>
      <c r="AF16" s="22">
        <f t="shared" si="16"/>
        <v>32</v>
      </c>
      <c r="AG16" s="22">
        <f t="shared" si="17"/>
        <v>32</v>
      </c>
    </row>
    <row r="17" ht="15.75" customHeight="1">
      <c r="A17" s="13"/>
      <c r="B17" s="34" t="s">
        <v>27</v>
      </c>
      <c r="C17" s="67">
        <v>32.0</v>
      </c>
      <c r="D17" s="36">
        <v>0.0</v>
      </c>
      <c r="E17" s="36">
        <f t="shared" si="20"/>
        <v>32</v>
      </c>
      <c r="F17" s="37">
        <v>15.0</v>
      </c>
      <c r="G17" s="38">
        <f t="shared" si="21"/>
        <v>0.46875</v>
      </c>
      <c r="H17" s="37">
        <v>16.0</v>
      </c>
      <c r="I17" s="39">
        <f t="shared" si="22"/>
        <v>0.5</v>
      </c>
      <c r="J17" s="37">
        <v>1.0</v>
      </c>
      <c r="K17" s="39">
        <f t="shared" si="23"/>
        <v>0.03125</v>
      </c>
      <c r="L17" s="37">
        <v>14.0</v>
      </c>
      <c r="M17" s="39">
        <f t="shared" si="24"/>
        <v>0.4375</v>
      </c>
      <c r="N17" s="37">
        <v>17.0</v>
      </c>
      <c r="O17" s="39">
        <f t="shared" si="25"/>
        <v>0.53125</v>
      </c>
      <c r="P17" s="37">
        <v>1.0</v>
      </c>
      <c r="Q17" s="39">
        <f t="shared" si="26"/>
        <v>0.03125</v>
      </c>
      <c r="R17" s="37">
        <v>14.0</v>
      </c>
      <c r="S17" s="39">
        <f t="shared" si="27"/>
        <v>0.4375</v>
      </c>
      <c r="T17" s="37">
        <v>18.0</v>
      </c>
      <c r="U17" s="39">
        <f t="shared" si="28"/>
        <v>0.5625</v>
      </c>
      <c r="V17" s="37">
        <v>0.0</v>
      </c>
      <c r="W17" s="39">
        <f t="shared" si="29"/>
        <v>0</v>
      </c>
      <c r="X17" s="37">
        <v>14.0</v>
      </c>
      <c r="Y17" s="39">
        <f t="shared" si="30"/>
        <v>0.4375</v>
      </c>
      <c r="Z17" s="37">
        <v>18.0</v>
      </c>
      <c r="AA17" s="39">
        <f t="shared" si="31"/>
        <v>0.5625</v>
      </c>
      <c r="AB17" s="37">
        <v>0.0</v>
      </c>
      <c r="AC17" s="39">
        <f t="shared" si="32"/>
        <v>0</v>
      </c>
      <c r="AD17" s="41">
        <f t="shared" si="14"/>
        <v>32</v>
      </c>
      <c r="AE17" s="41">
        <f t="shared" si="15"/>
        <v>32</v>
      </c>
      <c r="AF17" s="22">
        <f t="shared" si="16"/>
        <v>32</v>
      </c>
      <c r="AG17" s="22">
        <f t="shared" si="17"/>
        <v>32</v>
      </c>
    </row>
    <row r="18" ht="15.75" customHeight="1">
      <c r="A18" s="43" t="s">
        <v>28</v>
      </c>
      <c r="B18" s="44" t="s">
        <v>29</v>
      </c>
      <c r="C18" s="45">
        <f t="shared" ref="C18:F18" si="33">SUM(C26+C25+C24+C23)</f>
        <v>123</v>
      </c>
      <c r="D18" s="45">
        <f t="shared" si="33"/>
        <v>2</v>
      </c>
      <c r="E18" s="45">
        <f t="shared" si="33"/>
        <v>121</v>
      </c>
      <c r="F18" s="46">
        <f t="shared" si="33"/>
        <v>57</v>
      </c>
      <c r="G18" s="20">
        <f t="shared" si="21"/>
        <v>0.4710743802</v>
      </c>
      <c r="H18" s="46">
        <f>SUM(H26+H25+H24+H23)</f>
        <v>64</v>
      </c>
      <c r="I18" s="47">
        <f t="shared" si="22"/>
        <v>0.5289256198</v>
      </c>
      <c r="J18" s="46">
        <f>SUM(J26+J25+J24+J23)</f>
        <v>0</v>
      </c>
      <c r="K18" s="47">
        <f t="shared" si="23"/>
        <v>0</v>
      </c>
      <c r="L18" s="46">
        <f>SUM(L26+L25+L24+L23)</f>
        <v>56</v>
      </c>
      <c r="M18" s="47">
        <f t="shared" si="24"/>
        <v>0.4628099174</v>
      </c>
      <c r="N18" s="46">
        <f>SUM(N26+N25+N24+N23)</f>
        <v>64</v>
      </c>
      <c r="O18" s="47">
        <f t="shared" si="25"/>
        <v>0.5289256198</v>
      </c>
      <c r="P18" s="46">
        <f>SUM(P26+P25+P24+P23)</f>
        <v>1</v>
      </c>
      <c r="Q18" s="47">
        <f t="shared" si="26"/>
        <v>0.00826446281</v>
      </c>
      <c r="R18" s="46">
        <f>SUM(R26+R25+R24+R23)</f>
        <v>55</v>
      </c>
      <c r="S18" s="47">
        <f t="shared" si="27"/>
        <v>0.4545454545</v>
      </c>
      <c r="T18" s="46">
        <f>SUM(T26+T25+T24+T23)</f>
        <v>65</v>
      </c>
      <c r="U18" s="47">
        <f t="shared" si="28"/>
        <v>0.5371900826</v>
      </c>
      <c r="V18" s="46">
        <f>SUM(V26+V25+V24+V23)</f>
        <v>1</v>
      </c>
      <c r="W18" s="47">
        <f t="shared" si="29"/>
        <v>0.00826446281</v>
      </c>
      <c r="X18" s="46">
        <f>SUM(X26+X25+X24+X23)</f>
        <v>55</v>
      </c>
      <c r="Y18" s="47">
        <f t="shared" si="30"/>
        <v>0.4545454545</v>
      </c>
      <c r="Z18" s="46">
        <f>SUM(Z26+Z25+Z24+Z23)</f>
        <v>65</v>
      </c>
      <c r="AA18" s="47">
        <f t="shared" si="31"/>
        <v>0.5371900826</v>
      </c>
      <c r="AB18" s="46">
        <f>SUM(AB26+AB25+AB24+AB23)</f>
        <v>1</v>
      </c>
      <c r="AC18" s="47">
        <f t="shared" si="32"/>
        <v>0.00826446281</v>
      </c>
      <c r="AD18" s="22">
        <f t="shared" si="14"/>
        <v>121</v>
      </c>
      <c r="AE18" s="22">
        <f t="shared" si="15"/>
        <v>121</v>
      </c>
      <c r="AF18" s="22">
        <f t="shared" si="16"/>
        <v>121</v>
      </c>
      <c r="AG18" s="22">
        <f t="shared" si="17"/>
        <v>121</v>
      </c>
    </row>
    <row r="19" ht="15.75" customHeight="1">
      <c r="A19" s="12"/>
      <c r="B19" s="23" t="s">
        <v>22</v>
      </c>
      <c r="C19" s="24">
        <v>116.0</v>
      </c>
      <c r="D19" s="25">
        <v>0.0</v>
      </c>
      <c r="E19" s="25">
        <v>116.0</v>
      </c>
      <c r="F19" s="25">
        <v>55.0</v>
      </c>
      <c r="G19" s="26">
        <f t="shared" si="21"/>
        <v>0.474137931</v>
      </c>
      <c r="H19" s="25">
        <v>60.0</v>
      </c>
      <c r="I19" s="27">
        <f t="shared" si="22"/>
        <v>0.5172413793</v>
      </c>
      <c r="J19" s="25">
        <v>1.0</v>
      </c>
      <c r="K19" s="27">
        <f t="shared" si="23"/>
        <v>0.008620689655</v>
      </c>
      <c r="L19" s="25">
        <v>51.0</v>
      </c>
      <c r="M19" s="27">
        <f t="shared" si="24"/>
        <v>0.4396551724</v>
      </c>
      <c r="N19" s="25">
        <v>64.0</v>
      </c>
      <c r="O19" s="27">
        <f t="shared" si="25"/>
        <v>0.5517241379</v>
      </c>
      <c r="P19" s="25">
        <v>1.0</v>
      </c>
      <c r="Q19" s="27">
        <f t="shared" si="26"/>
        <v>0.008620689655</v>
      </c>
      <c r="R19" s="25">
        <v>55.0</v>
      </c>
      <c r="S19" s="27">
        <f t="shared" si="27"/>
        <v>0.474137931</v>
      </c>
      <c r="T19" s="25">
        <v>61.0</v>
      </c>
      <c r="U19" s="27">
        <f t="shared" si="28"/>
        <v>0.525862069</v>
      </c>
      <c r="V19" s="25">
        <v>0.0</v>
      </c>
      <c r="W19" s="27">
        <f t="shared" si="29"/>
        <v>0</v>
      </c>
      <c r="X19" s="25">
        <v>54.0</v>
      </c>
      <c r="Y19" s="27">
        <f t="shared" si="30"/>
        <v>0.4655172414</v>
      </c>
      <c r="Z19" s="25">
        <v>62.0</v>
      </c>
      <c r="AA19" s="27">
        <f t="shared" si="31"/>
        <v>0.5344827586</v>
      </c>
      <c r="AB19" s="25">
        <v>0.0</v>
      </c>
      <c r="AC19" s="27">
        <f t="shared" si="32"/>
        <v>0</v>
      </c>
      <c r="AD19" s="22">
        <f t="shared" si="14"/>
        <v>116</v>
      </c>
      <c r="AE19" s="22">
        <f t="shared" si="15"/>
        <v>116</v>
      </c>
      <c r="AF19" s="22">
        <f t="shared" si="16"/>
        <v>116</v>
      </c>
      <c r="AG19" s="22">
        <f t="shared" si="17"/>
        <v>116</v>
      </c>
    </row>
    <row r="20" ht="15.75" customHeight="1">
      <c r="A20" s="12"/>
      <c r="B20" s="23" t="s">
        <v>23</v>
      </c>
      <c r="C20" s="24">
        <f t="shared" ref="C20:AC20" si="34">C18-C19</f>
        <v>7</v>
      </c>
      <c r="D20" s="24">
        <f t="shared" si="34"/>
        <v>2</v>
      </c>
      <c r="E20" s="24">
        <f t="shared" si="34"/>
        <v>5</v>
      </c>
      <c r="F20" s="24">
        <f t="shared" si="34"/>
        <v>2</v>
      </c>
      <c r="G20" s="28">
        <f t="shared" si="34"/>
        <v>-0.003063550869</v>
      </c>
      <c r="H20" s="24">
        <f t="shared" si="34"/>
        <v>4</v>
      </c>
      <c r="I20" s="28">
        <f t="shared" si="34"/>
        <v>0.01168424052</v>
      </c>
      <c r="J20" s="24">
        <f t="shared" si="34"/>
        <v>-1</v>
      </c>
      <c r="K20" s="28">
        <f t="shared" si="34"/>
        <v>-0.008620689655</v>
      </c>
      <c r="L20" s="24">
        <f t="shared" si="34"/>
        <v>5</v>
      </c>
      <c r="M20" s="28">
        <f t="shared" si="34"/>
        <v>0.02315474494</v>
      </c>
      <c r="N20" s="24">
        <f t="shared" si="34"/>
        <v>0</v>
      </c>
      <c r="O20" s="28">
        <f t="shared" si="34"/>
        <v>-0.0227985181</v>
      </c>
      <c r="P20" s="24">
        <f t="shared" si="34"/>
        <v>0</v>
      </c>
      <c r="Q20" s="28">
        <f t="shared" si="34"/>
        <v>-0.0003562268453</v>
      </c>
      <c r="R20" s="24">
        <f t="shared" si="34"/>
        <v>0</v>
      </c>
      <c r="S20" s="28">
        <f t="shared" si="34"/>
        <v>-0.01959247649</v>
      </c>
      <c r="T20" s="24">
        <f t="shared" si="34"/>
        <v>4</v>
      </c>
      <c r="U20" s="28">
        <f t="shared" si="34"/>
        <v>0.01132801368</v>
      </c>
      <c r="V20" s="24">
        <f t="shared" si="34"/>
        <v>1</v>
      </c>
      <c r="W20" s="28">
        <f t="shared" si="34"/>
        <v>0.00826446281</v>
      </c>
      <c r="X20" s="24">
        <f t="shared" si="34"/>
        <v>1</v>
      </c>
      <c r="Y20" s="28">
        <f t="shared" si="34"/>
        <v>-0.01097178683</v>
      </c>
      <c r="Z20" s="24">
        <f t="shared" si="34"/>
        <v>3</v>
      </c>
      <c r="AA20" s="28">
        <f t="shared" si="34"/>
        <v>0.002707324024</v>
      </c>
      <c r="AB20" s="24">
        <f t="shared" si="34"/>
        <v>1</v>
      </c>
      <c r="AC20" s="28">
        <f t="shared" si="34"/>
        <v>0.00826446281</v>
      </c>
      <c r="AD20" s="22">
        <f t="shared" si="14"/>
        <v>5</v>
      </c>
      <c r="AE20" s="22">
        <f t="shared" si="15"/>
        <v>5</v>
      </c>
      <c r="AF20" s="22">
        <f t="shared" si="16"/>
        <v>5</v>
      </c>
      <c r="AG20" s="22">
        <f t="shared" si="17"/>
        <v>5</v>
      </c>
    </row>
    <row r="21" ht="15.75" customHeight="1">
      <c r="A21" s="12"/>
      <c r="B21" s="29" t="s">
        <v>24</v>
      </c>
      <c r="C21" s="30">
        <v>123.0</v>
      </c>
      <c r="D21" s="30">
        <v>2.0</v>
      </c>
      <c r="E21" s="30">
        <v>121.0</v>
      </c>
      <c r="F21" s="30">
        <v>57.0</v>
      </c>
      <c r="G21" s="31">
        <f>F21/E21</f>
        <v>0.4710743802</v>
      </c>
      <c r="H21" s="30">
        <v>62.0</v>
      </c>
      <c r="I21" s="32">
        <f>H21/E21</f>
        <v>0.5123966942</v>
      </c>
      <c r="J21" s="30">
        <v>2.0</v>
      </c>
      <c r="K21" s="32">
        <f>J21/E21</f>
        <v>0.01652892562</v>
      </c>
      <c r="L21" s="30">
        <v>56.0</v>
      </c>
      <c r="M21" s="32">
        <f>L21/E21</f>
        <v>0.4628099174</v>
      </c>
      <c r="N21" s="30">
        <v>63.0</v>
      </c>
      <c r="O21" s="32">
        <f>N21/E21</f>
        <v>0.520661157</v>
      </c>
      <c r="P21" s="30">
        <v>2.0</v>
      </c>
      <c r="Q21" s="32">
        <f>P21/E21</f>
        <v>0.01652892562</v>
      </c>
      <c r="R21" s="30">
        <v>56.0</v>
      </c>
      <c r="S21" s="32">
        <f>R21/E21</f>
        <v>0.4628099174</v>
      </c>
      <c r="T21" s="30">
        <v>65.0</v>
      </c>
      <c r="U21" s="32">
        <f>T21/E21</f>
        <v>0.5371900826</v>
      </c>
      <c r="V21" s="30">
        <v>0.0</v>
      </c>
      <c r="W21" s="32">
        <f>V21/E21</f>
        <v>0</v>
      </c>
      <c r="X21" s="33">
        <v>56.0</v>
      </c>
      <c r="Y21" s="32">
        <f>X21/E21</f>
        <v>0.4628099174</v>
      </c>
      <c r="Z21" s="33">
        <v>65.0</v>
      </c>
      <c r="AA21" s="32">
        <f>Z21/E21</f>
        <v>0.5371900826</v>
      </c>
      <c r="AB21" s="33">
        <v>0.0</v>
      </c>
      <c r="AC21" s="32">
        <f>AB21/E21</f>
        <v>0</v>
      </c>
      <c r="AD21" s="22">
        <f t="shared" si="14"/>
        <v>121</v>
      </c>
      <c r="AE21" s="22">
        <f t="shared" si="15"/>
        <v>121</v>
      </c>
      <c r="AF21" s="22">
        <f t="shared" si="16"/>
        <v>121</v>
      </c>
      <c r="AG21" s="22">
        <f t="shared" si="17"/>
        <v>121</v>
      </c>
    </row>
    <row r="22" ht="15.75" customHeight="1">
      <c r="A22" s="12"/>
      <c r="B22" s="29" t="s">
        <v>23</v>
      </c>
      <c r="C22" s="30">
        <f t="shared" ref="C22:AC22" si="35">C18-C21</f>
        <v>0</v>
      </c>
      <c r="D22" s="30">
        <f t="shared" si="35"/>
        <v>0</v>
      </c>
      <c r="E22" s="30">
        <f t="shared" si="35"/>
        <v>0</v>
      </c>
      <c r="F22" s="30">
        <f t="shared" si="35"/>
        <v>0</v>
      </c>
      <c r="G22" s="31">
        <f t="shared" si="35"/>
        <v>0</v>
      </c>
      <c r="H22" s="30">
        <f t="shared" si="35"/>
        <v>2</v>
      </c>
      <c r="I22" s="31">
        <f t="shared" si="35"/>
        <v>0.01652892562</v>
      </c>
      <c r="J22" s="30">
        <f t="shared" si="35"/>
        <v>-2</v>
      </c>
      <c r="K22" s="31">
        <f t="shared" si="35"/>
        <v>-0.01652892562</v>
      </c>
      <c r="L22" s="30">
        <f t="shared" si="35"/>
        <v>0</v>
      </c>
      <c r="M22" s="31">
        <f t="shared" si="35"/>
        <v>0</v>
      </c>
      <c r="N22" s="30">
        <f t="shared" si="35"/>
        <v>1</v>
      </c>
      <c r="O22" s="31">
        <f t="shared" si="35"/>
        <v>0.00826446281</v>
      </c>
      <c r="P22" s="30">
        <f t="shared" si="35"/>
        <v>-1</v>
      </c>
      <c r="Q22" s="31">
        <f t="shared" si="35"/>
        <v>-0.00826446281</v>
      </c>
      <c r="R22" s="30">
        <f t="shared" si="35"/>
        <v>-1</v>
      </c>
      <c r="S22" s="31">
        <f t="shared" si="35"/>
        <v>-0.00826446281</v>
      </c>
      <c r="T22" s="30">
        <f t="shared" si="35"/>
        <v>0</v>
      </c>
      <c r="U22" s="31">
        <f t="shared" si="35"/>
        <v>0</v>
      </c>
      <c r="V22" s="30">
        <f t="shared" si="35"/>
        <v>1</v>
      </c>
      <c r="W22" s="31">
        <f t="shared" si="35"/>
        <v>0.00826446281</v>
      </c>
      <c r="X22" s="30">
        <f t="shared" si="35"/>
        <v>-1</v>
      </c>
      <c r="Y22" s="31">
        <f t="shared" si="35"/>
        <v>-0.00826446281</v>
      </c>
      <c r="Z22" s="30">
        <f t="shared" si="35"/>
        <v>0</v>
      </c>
      <c r="AA22" s="31">
        <f t="shared" si="35"/>
        <v>0</v>
      </c>
      <c r="AB22" s="30">
        <f t="shared" si="35"/>
        <v>1</v>
      </c>
      <c r="AC22" s="31">
        <f t="shared" si="35"/>
        <v>0.00826446281</v>
      </c>
      <c r="AD22" s="22">
        <f t="shared" si="14"/>
        <v>0</v>
      </c>
      <c r="AE22" s="22">
        <f t="shared" si="15"/>
        <v>0</v>
      </c>
      <c r="AF22" s="22">
        <f t="shared" si="16"/>
        <v>0</v>
      </c>
      <c r="AG22" s="22">
        <f t="shared" si="17"/>
        <v>0</v>
      </c>
    </row>
    <row r="23" ht="15.75" customHeight="1">
      <c r="A23" s="12"/>
      <c r="B23" s="34" t="s">
        <v>30</v>
      </c>
      <c r="C23" s="48">
        <v>32.0</v>
      </c>
      <c r="D23" s="48">
        <v>0.0</v>
      </c>
      <c r="E23" s="36">
        <f t="shared" ref="E23:E26" si="36">C23-D23</f>
        <v>32</v>
      </c>
      <c r="F23" s="49">
        <v>14.0</v>
      </c>
      <c r="G23" s="38">
        <f t="shared" ref="G23:G28" si="37">F23/E23</f>
        <v>0.4375</v>
      </c>
      <c r="H23" s="49">
        <v>18.0</v>
      </c>
      <c r="I23" s="39">
        <f t="shared" ref="I23:I28" si="38">H23/E23</f>
        <v>0.5625</v>
      </c>
      <c r="J23" s="49">
        <v>0.0</v>
      </c>
      <c r="K23" s="39">
        <f t="shared" ref="K23:K28" si="39">J23/E23</f>
        <v>0</v>
      </c>
      <c r="L23" s="49">
        <v>14.0</v>
      </c>
      <c r="M23" s="39">
        <f t="shared" ref="M23:M28" si="40">L23/E23</f>
        <v>0.4375</v>
      </c>
      <c r="N23" s="49">
        <v>18.0</v>
      </c>
      <c r="O23" s="39">
        <f t="shared" ref="O23:O28" si="41">N23/E23</f>
        <v>0.5625</v>
      </c>
      <c r="P23" s="49">
        <v>0.0</v>
      </c>
      <c r="Q23" s="39">
        <f t="shared" ref="Q23:Q28" si="42">P23/E23</f>
        <v>0</v>
      </c>
      <c r="R23" s="49">
        <v>14.0</v>
      </c>
      <c r="S23" s="39">
        <f t="shared" ref="S23:S28" si="43">R23/E23</f>
        <v>0.4375</v>
      </c>
      <c r="T23" s="49">
        <v>18.0</v>
      </c>
      <c r="U23" s="39">
        <f t="shared" ref="U23:U28" si="44">T23/E23</f>
        <v>0.5625</v>
      </c>
      <c r="V23" s="49">
        <v>0.0</v>
      </c>
      <c r="W23" s="39">
        <f t="shared" ref="W23:W28" si="45">V23/E23</f>
        <v>0</v>
      </c>
      <c r="X23" s="68">
        <v>14.0</v>
      </c>
      <c r="Y23" s="39">
        <f t="shared" ref="Y23:Y28" si="46">X23/E23</f>
        <v>0.4375</v>
      </c>
      <c r="Z23" s="68">
        <v>18.0</v>
      </c>
      <c r="AA23" s="39">
        <f t="shared" ref="AA23:AA28" si="47">Z23/E23</f>
        <v>0.5625</v>
      </c>
      <c r="AB23" s="68">
        <v>0.0</v>
      </c>
      <c r="AC23" s="39">
        <f t="shared" ref="AC23:AC28" si="48">AB23/E23</f>
        <v>0</v>
      </c>
      <c r="AD23" s="41">
        <f t="shared" si="14"/>
        <v>32</v>
      </c>
      <c r="AE23" s="41">
        <f t="shared" si="15"/>
        <v>32</v>
      </c>
      <c r="AF23" s="22">
        <f t="shared" si="16"/>
        <v>32</v>
      </c>
      <c r="AG23" s="22">
        <f t="shared" si="17"/>
        <v>32</v>
      </c>
    </row>
    <row r="24" ht="15.75" customHeight="1">
      <c r="A24" s="12"/>
      <c r="B24" s="34" t="s">
        <v>31</v>
      </c>
      <c r="C24" s="48">
        <v>29.0</v>
      </c>
      <c r="D24" s="48">
        <v>0.0</v>
      </c>
      <c r="E24" s="36">
        <f t="shared" si="36"/>
        <v>29</v>
      </c>
      <c r="F24" s="49">
        <v>14.0</v>
      </c>
      <c r="G24" s="38">
        <f t="shared" si="37"/>
        <v>0.4827586207</v>
      </c>
      <c r="H24" s="49">
        <v>15.0</v>
      </c>
      <c r="I24" s="39">
        <f t="shared" si="38"/>
        <v>0.5172413793</v>
      </c>
      <c r="J24" s="49">
        <v>0.0</v>
      </c>
      <c r="K24" s="39">
        <f t="shared" si="39"/>
        <v>0</v>
      </c>
      <c r="L24" s="49">
        <v>14.0</v>
      </c>
      <c r="M24" s="39">
        <f t="shared" si="40"/>
        <v>0.4827586207</v>
      </c>
      <c r="N24" s="49">
        <v>15.0</v>
      </c>
      <c r="O24" s="39">
        <f t="shared" si="41"/>
        <v>0.5172413793</v>
      </c>
      <c r="P24" s="49">
        <v>0.0</v>
      </c>
      <c r="Q24" s="39">
        <f t="shared" si="42"/>
        <v>0</v>
      </c>
      <c r="R24" s="49">
        <v>14.0</v>
      </c>
      <c r="S24" s="39">
        <f t="shared" si="43"/>
        <v>0.4827586207</v>
      </c>
      <c r="T24" s="49">
        <v>15.0</v>
      </c>
      <c r="U24" s="39">
        <f t="shared" si="44"/>
        <v>0.5172413793</v>
      </c>
      <c r="V24" s="49">
        <v>0.0</v>
      </c>
      <c r="W24" s="39">
        <f t="shared" si="45"/>
        <v>0</v>
      </c>
      <c r="X24" s="68">
        <v>14.0</v>
      </c>
      <c r="Y24" s="39">
        <f t="shared" si="46"/>
        <v>0.4827586207</v>
      </c>
      <c r="Z24" s="68">
        <v>15.0</v>
      </c>
      <c r="AA24" s="39">
        <f t="shared" si="47"/>
        <v>0.5172413793</v>
      </c>
      <c r="AB24" s="68">
        <v>0.0</v>
      </c>
      <c r="AC24" s="39">
        <f t="shared" si="48"/>
        <v>0</v>
      </c>
      <c r="AD24" s="41">
        <f t="shared" si="14"/>
        <v>29</v>
      </c>
      <c r="AE24" s="41">
        <f t="shared" si="15"/>
        <v>29</v>
      </c>
      <c r="AF24" s="22">
        <f t="shared" si="16"/>
        <v>29</v>
      </c>
      <c r="AG24" s="22">
        <f t="shared" si="17"/>
        <v>29</v>
      </c>
    </row>
    <row r="25" ht="15.75" customHeight="1">
      <c r="A25" s="12"/>
      <c r="B25" s="34" t="s">
        <v>32</v>
      </c>
      <c r="C25" s="48">
        <v>32.0</v>
      </c>
      <c r="D25" s="48">
        <v>1.0</v>
      </c>
      <c r="E25" s="36">
        <f t="shared" si="36"/>
        <v>31</v>
      </c>
      <c r="F25" s="49">
        <v>15.0</v>
      </c>
      <c r="G25" s="38">
        <f t="shared" si="37"/>
        <v>0.4838709677</v>
      </c>
      <c r="H25" s="49">
        <v>16.0</v>
      </c>
      <c r="I25" s="39">
        <f t="shared" si="38"/>
        <v>0.5161290323</v>
      </c>
      <c r="J25" s="49">
        <v>0.0</v>
      </c>
      <c r="K25" s="39">
        <f t="shared" si="39"/>
        <v>0</v>
      </c>
      <c r="L25" s="49">
        <v>15.0</v>
      </c>
      <c r="M25" s="39">
        <f t="shared" si="40"/>
        <v>0.4838709677</v>
      </c>
      <c r="N25" s="49">
        <v>16.0</v>
      </c>
      <c r="O25" s="39">
        <f t="shared" si="41"/>
        <v>0.5161290323</v>
      </c>
      <c r="P25" s="49">
        <v>0.0</v>
      </c>
      <c r="Q25" s="39">
        <f t="shared" si="42"/>
        <v>0</v>
      </c>
      <c r="R25" s="49">
        <v>14.0</v>
      </c>
      <c r="S25" s="39">
        <f t="shared" si="43"/>
        <v>0.4516129032</v>
      </c>
      <c r="T25" s="49">
        <v>17.0</v>
      </c>
      <c r="U25" s="39">
        <f t="shared" si="44"/>
        <v>0.5483870968</v>
      </c>
      <c r="V25" s="49">
        <v>0.0</v>
      </c>
      <c r="W25" s="39">
        <f t="shared" si="45"/>
        <v>0</v>
      </c>
      <c r="X25" s="68">
        <v>14.0</v>
      </c>
      <c r="Y25" s="39">
        <f t="shared" si="46"/>
        <v>0.4516129032</v>
      </c>
      <c r="Z25" s="68">
        <v>17.0</v>
      </c>
      <c r="AA25" s="39">
        <f t="shared" si="47"/>
        <v>0.5483870968</v>
      </c>
      <c r="AB25" s="68">
        <v>0.0</v>
      </c>
      <c r="AC25" s="39">
        <f t="shared" si="48"/>
        <v>0</v>
      </c>
      <c r="AD25" s="41">
        <f t="shared" si="14"/>
        <v>31</v>
      </c>
      <c r="AE25" s="41">
        <f t="shared" si="15"/>
        <v>31</v>
      </c>
      <c r="AF25" s="22">
        <f t="shared" si="16"/>
        <v>31</v>
      </c>
      <c r="AG25" s="22">
        <f t="shared" si="17"/>
        <v>31</v>
      </c>
    </row>
    <row r="26" ht="15.75" customHeight="1">
      <c r="A26" s="13"/>
      <c r="B26" s="34" t="s">
        <v>33</v>
      </c>
      <c r="C26" s="48">
        <v>30.0</v>
      </c>
      <c r="D26" s="48">
        <v>1.0</v>
      </c>
      <c r="E26" s="36">
        <f t="shared" si="36"/>
        <v>29</v>
      </c>
      <c r="F26" s="49">
        <v>14.0</v>
      </c>
      <c r="G26" s="38">
        <f t="shared" si="37"/>
        <v>0.4827586207</v>
      </c>
      <c r="H26" s="49">
        <v>15.0</v>
      </c>
      <c r="I26" s="39">
        <f t="shared" si="38"/>
        <v>0.5172413793</v>
      </c>
      <c r="J26" s="49">
        <v>0.0</v>
      </c>
      <c r="K26" s="39">
        <f t="shared" si="39"/>
        <v>0</v>
      </c>
      <c r="L26" s="49">
        <v>13.0</v>
      </c>
      <c r="M26" s="39">
        <f t="shared" si="40"/>
        <v>0.4482758621</v>
      </c>
      <c r="N26" s="49">
        <v>15.0</v>
      </c>
      <c r="O26" s="39">
        <f t="shared" si="41"/>
        <v>0.5172413793</v>
      </c>
      <c r="P26" s="49">
        <v>1.0</v>
      </c>
      <c r="Q26" s="39">
        <f t="shared" si="42"/>
        <v>0.03448275862</v>
      </c>
      <c r="R26" s="49">
        <v>13.0</v>
      </c>
      <c r="S26" s="39">
        <f t="shared" si="43"/>
        <v>0.4482758621</v>
      </c>
      <c r="T26" s="49">
        <v>15.0</v>
      </c>
      <c r="U26" s="39">
        <f t="shared" si="44"/>
        <v>0.5172413793</v>
      </c>
      <c r="V26" s="49">
        <v>1.0</v>
      </c>
      <c r="W26" s="39">
        <f t="shared" si="45"/>
        <v>0.03448275862</v>
      </c>
      <c r="X26" s="68">
        <v>13.0</v>
      </c>
      <c r="Y26" s="39">
        <f t="shared" si="46"/>
        <v>0.4482758621</v>
      </c>
      <c r="Z26" s="68">
        <v>15.0</v>
      </c>
      <c r="AA26" s="39">
        <f t="shared" si="47"/>
        <v>0.5172413793</v>
      </c>
      <c r="AB26" s="68">
        <v>1.0</v>
      </c>
      <c r="AC26" s="39">
        <f t="shared" si="48"/>
        <v>0.03448275862</v>
      </c>
      <c r="AD26" s="41">
        <f t="shared" si="14"/>
        <v>29</v>
      </c>
      <c r="AE26" s="41">
        <f t="shared" si="15"/>
        <v>29</v>
      </c>
      <c r="AF26" s="22">
        <f t="shared" si="16"/>
        <v>29</v>
      </c>
      <c r="AG26" s="22">
        <f t="shared" si="17"/>
        <v>29</v>
      </c>
    </row>
    <row r="27" ht="15.75" customHeight="1">
      <c r="A27" s="54" t="s">
        <v>34</v>
      </c>
      <c r="B27" s="44" t="s">
        <v>35</v>
      </c>
      <c r="C27" s="45">
        <f t="shared" ref="C27:F27" si="49">SUM(C32:C34)</f>
        <v>118</v>
      </c>
      <c r="D27" s="45">
        <f t="shared" si="49"/>
        <v>1</v>
      </c>
      <c r="E27" s="45">
        <f t="shared" si="49"/>
        <v>117</v>
      </c>
      <c r="F27" s="46">
        <f t="shared" si="49"/>
        <v>56</v>
      </c>
      <c r="G27" s="20">
        <f t="shared" si="37"/>
        <v>0.4786324786</v>
      </c>
      <c r="H27" s="46">
        <f>SUM(H32:H34)</f>
        <v>61</v>
      </c>
      <c r="I27" s="47">
        <f t="shared" si="38"/>
        <v>0.5213675214</v>
      </c>
      <c r="J27" s="46">
        <f>SUM(J32:J34)</f>
        <v>0</v>
      </c>
      <c r="K27" s="47">
        <f t="shared" si="39"/>
        <v>0</v>
      </c>
      <c r="L27" s="46">
        <f>SUM(L32:L34)</f>
        <v>52</v>
      </c>
      <c r="M27" s="47">
        <f t="shared" si="40"/>
        <v>0.4444444444</v>
      </c>
      <c r="N27" s="46">
        <f>SUM(N32:N34)</f>
        <v>65</v>
      </c>
      <c r="O27" s="47">
        <f t="shared" si="41"/>
        <v>0.5555555556</v>
      </c>
      <c r="P27" s="46">
        <f>SUM(P32:P34)</f>
        <v>0</v>
      </c>
      <c r="Q27" s="47">
        <f t="shared" si="42"/>
        <v>0</v>
      </c>
      <c r="R27" s="46">
        <f>SUM(R32:R34)</f>
        <v>57</v>
      </c>
      <c r="S27" s="47">
        <f t="shared" si="43"/>
        <v>0.4871794872</v>
      </c>
      <c r="T27" s="46">
        <f>SUM(T32:T34)</f>
        <v>60</v>
      </c>
      <c r="U27" s="47">
        <f t="shared" si="44"/>
        <v>0.5128205128</v>
      </c>
      <c r="V27" s="46">
        <f>SUM(V32:V34)</f>
        <v>0</v>
      </c>
      <c r="W27" s="47">
        <f t="shared" si="45"/>
        <v>0</v>
      </c>
      <c r="X27" s="46">
        <f>SUM(X32:X34)</f>
        <v>55</v>
      </c>
      <c r="Y27" s="47">
        <f t="shared" si="46"/>
        <v>0.4700854701</v>
      </c>
      <c r="Z27" s="46">
        <f>SUM(Z32:Z34)</f>
        <v>62</v>
      </c>
      <c r="AA27" s="47">
        <f t="shared" si="47"/>
        <v>0.5299145299</v>
      </c>
      <c r="AB27" s="46">
        <f>SUM(AB32:AB34)</f>
        <v>0</v>
      </c>
      <c r="AC27" s="47">
        <f t="shared" si="48"/>
        <v>0</v>
      </c>
      <c r="AD27" s="22">
        <f t="shared" si="14"/>
        <v>117</v>
      </c>
      <c r="AE27" s="22">
        <f t="shared" si="15"/>
        <v>117</v>
      </c>
      <c r="AF27" s="22">
        <f t="shared" si="16"/>
        <v>117</v>
      </c>
      <c r="AG27" s="22">
        <f t="shared" si="17"/>
        <v>117</v>
      </c>
    </row>
    <row r="28" ht="15.75" customHeight="1">
      <c r="A28" s="12"/>
      <c r="B28" s="23" t="s">
        <v>22</v>
      </c>
      <c r="C28" s="24">
        <v>107.0</v>
      </c>
      <c r="D28" s="25">
        <v>1.0</v>
      </c>
      <c r="E28" s="25">
        <v>106.0</v>
      </c>
      <c r="F28" s="25">
        <v>46.0</v>
      </c>
      <c r="G28" s="26">
        <f t="shared" si="37"/>
        <v>0.4339622642</v>
      </c>
      <c r="H28" s="25">
        <v>60.0</v>
      </c>
      <c r="I28" s="27">
        <f t="shared" si="38"/>
        <v>0.5660377358</v>
      </c>
      <c r="J28" s="25">
        <v>0.0</v>
      </c>
      <c r="K28" s="27">
        <f t="shared" si="39"/>
        <v>0</v>
      </c>
      <c r="L28" s="25">
        <v>48.0</v>
      </c>
      <c r="M28" s="27">
        <f t="shared" si="40"/>
        <v>0.4528301887</v>
      </c>
      <c r="N28" s="25">
        <v>58.0</v>
      </c>
      <c r="O28" s="27">
        <f t="shared" si="41"/>
        <v>0.5471698113</v>
      </c>
      <c r="P28" s="25">
        <v>0.0</v>
      </c>
      <c r="Q28" s="27">
        <f t="shared" si="42"/>
        <v>0</v>
      </c>
      <c r="R28" s="25">
        <v>49.0</v>
      </c>
      <c r="S28" s="27">
        <f t="shared" si="43"/>
        <v>0.4622641509</v>
      </c>
      <c r="T28" s="25">
        <v>57.0</v>
      </c>
      <c r="U28" s="27">
        <f t="shared" si="44"/>
        <v>0.5377358491</v>
      </c>
      <c r="V28" s="25">
        <v>0.0</v>
      </c>
      <c r="W28" s="27">
        <f t="shared" si="45"/>
        <v>0</v>
      </c>
      <c r="X28" s="25">
        <v>47.0</v>
      </c>
      <c r="Y28" s="27">
        <f t="shared" si="46"/>
        <v>0.4433962264</v>
      </c>
      <c r="Z28" s="25">
        <v>59.0</v>
      </c>
      <c r="AA28" s="27">
        <f t="shared" si="47"/>
        <v>0.5566037736</v>
      </c>
      <c r="AB28" s="25">
        <v>0.0</v>
      </c>
      <c r="AC28" s="27">
        <f t="shared" si="48"/>
        <v>0</v>
      </c>
      <c r="AD28" s="22">
        <f t="shared" si="14"/>
        <v>106</v>
      </c>
      <c r="AE28" s="22">
        <f t="shared" si="15"/>
        <v>106</v>
      </c>
      <c r="AF28" s="22">
        <f t="shared" si="16"/>
        <v>106</v>
      </c>
      <c r="AG28" s="22">
        <f t="shared" si="17"/>
        <v>106</v>
      </c>
    </row>
    <row r="29" ht="15.75" customHeight="1">
      <c r="A29" s="12"/>
      <c r="B29" s="23" t="s">
        <v>23</v>
      </c>
      <c r="C29" s="24">
        <f t="shared" ref="C29:AC29" si="50">C27-C28</f>
        <v>11</v>
      </c>
      <c r="D29" s="24">
        <f t="shared" si="50"/>
        <v>0</v>
      </c>
      <c r="E29" s="24">
        <f t="shared" si="50"/>
        <v>11</v>
      </c>
      <c r="F29" s="24">
        <f t="shared" si="50"/>
        <v>10</v>
      </c>
      <c r="G29" s="28">
        <f t="shared" si="50"/>
        <v>0.04467021448</v>
      </c>
      <c r="H29" s="24">
        <f t="shared" si="50"/>
        <v>1</v>
      </c>
      <c r="I29" s="28">
        <f t="shared" si="50"/>
        <v>-0.04467021448</v>
      </c>
      <c r="J29" s="24">
        <f t="shared" si="50"/>
        <v>0</v>
      </c>
      <c r="K29" s="28">
        <f t="shared" si="50"/>
        <v>0</v>
      </c>
      <c r="L29" s="24">
        <f t="shared" si="50"/>
        <v>4</v>
      </c>
      <c r="M29" s="28">
        <f t="shared" si="50"/>
        <v>-0.008385744235</v>
      </c>
      <c r="N29" s="24">
        <f t="shared" si="50"/>
        <v>7</v>
      </c>
      <c r="O29" s="28">
        <f t="shared" si="50"/>
        <v>0.008385744235</v>
      </c>
      <c r="P29" s="24">
        <f t="shared" si="50"/>
        <v>0</v>
      </c>
      <c r="Q29" s="28">
        <f t="shared" si="50"/>
        <v>0</v>
      </c>
      <c r="R29" s="24">
        <f t="shared" si="50"/>
        <v>8</v>
      </c>
      <c r="S29" s="28">
        <f t="shared" si="50"/>
        <v>0.02491533624</v>
      </c>
      <c r="T29" s="24">
        <f t="shared" si="50"/>
        <v>3</v>
      </c>
      <c r="U29" s="28">
        <f t="shared" si="50"/>
        <v>-0.02491533624</v>
      </c>
      <c r="V29" s="24">
        <f t="shared" si="50"/>
        <v>0</v>
      </c>
      <c r="W29" s="28">
        <f t="shared" si="50"/>
        <v>0</v>
      </c>
      <c r="X29" s="24">
        <f t="shared" si="50"/>
        <v>8</v>
      </c>
      <c r="Y29" s="28">
        <f t="shared" si="50"/>
        <v>0.02668924367</v>
      </c>
      <c r="Z29" s="24">
        <f t="shared" si="50"/>
        <v>3</v>
      </c>
      <c r="AA29" s="28">
        <f t="shared" si="50"/>
        <v>-0.02668924367</v>
      </c>
      <c r="AB29" s="24">
        <f t="shared" si="50"/>
        <v>0</v>
      </c>
      <c r="AC29" s="28">
        <f t="shared" si="50"/>
        <v>0</v>
      </c>
      <c r="AD29" s="22">
        <f t="shared" si="14"/>
        <v>11</v>
      </c>
      <c r="AE29" s="22">
        <f t="shared" si="15"/>
        <v>11</v>
      </c>
      <c r="AF29" s="22">
        <f t="shared" si="16"/>
        <v>11</v>
      </c>
      <c r="AG29" s="22">
        <f t="shared" si="17"/>
        <v>11</v>
      </c>
    </row>
    <row r="30" ht="15.75" customHeight="1">
      <c r="A30" s="12"/>
      <c r="B30" s="29" t="s">
        <v>24</v>
      </c>
      <c r="C30" s="30">
        <v>118.0</v>
      </c>
      <c r="D30" s="30">
        <v>0.0</v>
      </c>
      <c r="E30" s="30">
        <v>118.0</v>
      </c>
      <c r="F30" s="30">
        <v>56.0</v>
      </c>
      <c r="G30" s="31">
        <f>F30/E30</f>
        <v>0.4745762712</v>
      </c>
      <c r="H30" s="30">
        <v>62.0</v>
      </c>
      <c r="I30" s="32">
        <f>H30/E30</f>
        <v>0.5254237288</v>
      </c>
      <c r="J30" s="30">
        <v>0.0</v>
      </c>
      <c r="K30" s="32">
        <f>J30/E30</f>
        <v>0</v>
      </c>
      <c r="L30" s="30">
        <v>52.0</v>
      </c>
      <c r="M30" s="32">
        <f>L30/E30</f>
        <v>0.4406779661</v>
      </c>
      <c r="N30" s="30">
        <v>66.0</v>
      </c>
      <c r="O30" s="32">
        <f>N30/E30</f>
        <v>0.5593220339</v>
      </c>
      <c r="P30" s="30">
        <v>0.0</v>
      </c>
      <c r="Q30" s="32">
        <f>P30/E30</f>
        <v>0</v>
      </c>
      <c r="R30" s="30">
        <v>57.0</v>
      </c>
      <c r="S30" s="32">
        <f>R30/E30</f>
        <v>0.4830508475</v>
      </c>
      <c r="T30" s="30">
        <v>61.0</v>
      </c>
      <c r="U30" s="32">
        <f>T30/E30</f>
        <v>0.5169491525</v>
      </c>
      <c r="V30" s="30">
        <v>0.0</v>
      </c>
      <c r="W30" s="32">
        <f>V30/E30</f>
        <v>0</v>
      </c>
      <c r="X30" s="33">
        <v>55.0</v>
      </c>
      <c r="Y30" s="32">
        <f>X30/E30</f>
        <v>0.4661016949</v>
      </c>
      <c r="Z30" s="33">
        <v>63.0</v>
      </c>
      <c r="AA30" s="32">
        <f>Z30/E30</f>
        <v>0.5338983051</v>
      </c>
      <c r="AB30" s="33">
        <v>0.0</v>
      </c>
      <c r="AC30" s="32">
        <f>AB30/E30</f>
        <v>0</v>
      </c>
      <c r="AD30" s="22">
        <f t="shared" si="14"/>
        <v>118</v>
      </c>
      <c r="AE30" s="22">
        <f t="shared" si="15"/>
        <v>118</v>
      </c>
      <c r="AF30" s="22">
        <f t="shared" si="16"/>
        <v>118</v>
      </c>
      <c r="AG30" s="22">
        <f t="shared" si="17"/>
        <v>118</v>
      </c>
    </row>
    <row r="31" ht="15.75" customHeight="1">
      <c r="A31" s="12"/>
      <c r="B31" s="29" t="s">
        <v>23</v>
      </c>
      <c r="C31" s="30">
        <f t="shared" ref="C31:AC31" si="51">C27-C30</f>
        <v>0</v>
      </c>
      <c r="D31" s="30">
        <f t="shared" si="51"/>
        <v>1</v>
      </c>
      <c r="E31" s="30">
        <f t="shared" si="51"/>
        <v>-1</v>
      </c>
      <c r="F31" s="30">
        <f t="shared" si="51"/>
        <v>0</v>
      </c>
      <c r="G31" s="31">
        <f t="shared" si="51"/>
        <v>0.004056207446</v>
      </c>
      <c r="H31" s="30">
        <f t="shared" si="51"/>
        <v>-1</v>
      </c>
      <c r="I31" s="31">
        <f t="shared" si="51"/>
        <v>-0.004056207446</v>
      </c>
      <c r="J31" s="30">
        <f t="shared" si="51"/>
        <v>0</v>
      </c>
      <c r="K31" s="31">
        <f t="shared" si="51"/>
        <v>0</v>
      </c>
      <c r="L31" s="30">
        <f t="shared" si="51"/>
        <v>0</v>
      </c>
      <c r="M31" s="31">
        <f t="shared" si="51"/>
        <v>0.003766478343</v>
      </c>
      <c r="N31" s="30">
        <f t="shared" si="51"/>
        <v>-1</v>
      </c>
      <c r="O31" s="31">
        <f t="shared" si="51"/>
        <v>-0.003766478343</v>
      </c>
      <c r="P31" s="30">
        <f t="shared" si="51"/>
        <v>0</v>
      </c>
      <c r="Q31" s="31">
        <f t="shared" si="51"/>
        <v>0</v>
      </c>
      <c r="R31" s="30">
        <f t="shared" si="51"/>
        <v>0</v>
      </c>
      <c r="S31" s="31">
        <f t="shared" si="51"/>
        <v>0.004128639722</v>
      </c>
      <c r="T31" s="30">
        <f t="shared" si="51"/>
        <v>-1</v>
      </c>
      <c r="U31" s="31">
        <f t="shared" si="51"/>
        <v>-0.004128639722</v>
      </c>
      <c r="V31" s="30">
        <f t="shared" si="51"/>
        <v>0</v>
      </c>
      <c r="W31" s="31">
        <f t="shared" si="51"/>
        <v>0</v>
      </c>
      <c r="X31" s="30">
        <f t="shared" si="51"/>
        <v>0</v>
      </c>
      <c r="Y31" s="31">
        <f t="shared" si="51"/>
        <v>0.00398377517</v>
      </c>
      <c r="Z31" s="30">
        <f t="shared" si="51"/>
        <v>-1</v>
      </c>
      <c r="AA31" s="31">
        <f t="shared" si="51"/>
        <v>-0.00398377517</v>
      </c>
      <c r="AB31" s="30">
        <f t="shared" si="51"/>
        <v>0</v>
      </c>
      <c r="AC31" s="31">
        <f t="shared" si="51"/>
        <v>0</v>
      </c>
      <c r="AD31" s="22">
        <f t="shared" si="14"/>
        <v>-1</v>
      </c>
      <c r="AE31" s="22">
        <f t="shared" si="15"/>
        <v>-1</v>
      </c>
      <c r="AF31" s="22">
        <f t="shared" si="16"/>
        <v>-1</v>
      </c>
      <c r="AG31" s="22">
        <f t="shared" si="17"/>
        <v>-1</v>
      </c>
    </row>
    <row r="32" ht="15.75" customHeight="1">
      <c r="A32" s="12"/>
      <c r="B32" s="34" t="s">
        <v>36</v>
      </c>
      <c r="C32" s="48">
        <v>39.0</v>
      </c>
      <c r="D32" s="48">
        <v>1.0</v>
      </c>
      <c r="E32" s="36">
        <f t="shared" ref="E32:E34" si="52">C32-D32</f>
        <v>38</v>
      </c>
      <c r="F32" s="49">
        <v>38.0</v>
      </c>
      <c r="G32" s="38">
        <f t="shared" ref="G32:G36" si="53">F32/E32</f>
        <v>1</v>
      </c>
      <c r="H32" s="55"/>
      <c r="I32" s="39">
        <f t="shared" ref="I32:I36" si="54">H32/E32</f>
        <v>0</v>
      </c>
      <c r="J32" s="55"/>
      <c r="K32" s="39">
        <f t="shared" ref="K32:K36" si="55">J32/E32</f>
        <v>0</v>
      </c>
      <c r="L32" s="49">
        <v>38.0</v>
      </c>
      <c r="M32" s="39">
        <f t="shared" ref="M32:M36" si="56">L32/E32</f>
        <v>1</v>
      </c>
      <c r="N32" s="55"/>
      <c r="O32" s="39">
        <f t="shared" ref="O32:O36" si="57">N32/E32</f>
        <v>0</v>
      </c>
      <c r="P32" s="55"/>
      <c r="Q32" s="39">
        <f t="shared" ref="Q32:Q36" si="58">P32/E32</f>
        <v>0</v>
      </c>
      <c r="R32" s="49">
        <v>38.0</v>
      </c>
      <c r="S32" s="39">
        <f t="shared" ref="S32:S36" si="59">R32/E32</f>
        <v>1</v>
      </c>
      <c r="T32" s="55"/>
      <c r="U32" s="39">
        <f t="shared" ref="U32:U36" si="60">T32/E32</f>
        <v>0</v>
      </c>
      <c r="V32" s="55"/>
      <c r="W32" s="39">
        <f t="shared" ref="W32:W36" si="61">V32/E32</f>
        <v>0</v>
      </c>
      <c r="X32" s="68">
        <v>38.0</v>
      </c>
      <c r="Y32" s="39">
        <f t="shared" ref="Y32:Y36" si="62">X32/E32</f>
        <v>1</v>
      </c>
      <c r="Z32" s="69"/>
      <c r="AA32" s="39">
        <f t="shared" ref="AA32:AA36" si="63">Z32/E32</f>
        <v>0</v>
      </c>
      <c r="AB32" s="69"/>
      <c r="AC32" s="39">
        <f t="shared" ref="AC32:AC36" si="64">AB32/E32</f>
        <v>0</v>
      </c>
      <c r="AD32" s="41">
        <f t="shared" si="14"/>
        <v>38</v>
      </c>
      <c r="AE32" s="41">
        <f t="shared" si="15"/>
        <v>38</v>
      </c>
      <c r="AF32" s="22">
        <f t="shared" si="16"/>
        <v>38</v>
      </c>
      <c r="AG32" s="22">
        <f t="shared" si="17"/>
        <v>38</v>
      </c>
    </row>
    <row r="33" ht="15.75" customHeight="1">
      <c r="A33" s="12"/>
      <c r="B33" s="34" t="s">
        <v>37</v>
      </c>
      <c r="C33" s="48">
        <v>40.0</v>
      </c>
      <c r="D33" s="48">
        <v>0.0</v>
      </c>
      <c r="E33" s="36">
        <f t="shared" si="52"/>
        <v>40</v>
      </c>
      <c r="F33" s="49">
        <v>9.0</v>
      </c>
      <c r="G33" s="38">
        <f t="shared" si="53"/>
        <v>0.225</v>
      </c>
      <c r="H33" s="49">
        <v>31.0</v>
      </c>
      <c r="I33" s="39">
        <f t="shared" si="54"/>
        <v>0.775</v>
      </c>
      <c r="J33" s="49">
        <v>0.0</v>
      </c>
      <c r="K33" s="39">
        <f t="shared" si="55"/>
        <v>0</v>
      </c>
      <c r="L33" s="49">
        <v>7.0</v>
      </c>
      <c r="M33" s="39">
        <f t="shared" si="56"/>
        <v>0.175</v>
      </c>
      <c r="N33" s="49">
        <v>33.0</v>
      </c>
      <c r="O33" s="39">
        <f t="shared" si="57"/>
        <v>0.825</v>
      </c>
      <c r="P33" s="49">
        <v>0.0</v>
      </c>
      <c r="Q33" s="39">
        <f t="shared" si="58"/>
        <v>0</v>
      </c>
      <c r="R33" s="49">
        <v>10.0</v>
      </c>
      <c r="S33" s="39">
        <f t="shared" si="59"/>
        <v>0.25</v>
      </c>
      <c r="T33" s="49">
        <v>30.0</v>
      </c>
      <c r="U33" s="39">
        <f t="shared" si="60"/>
        <v>0.75</v>
      </c>
      <c r="V33" s="49">
        <v>0.0</v>
      </c>
      <c r="W33" s="39">
        <f t="shared" si="61"/>
        <v>0</v>
      </c>
      <c r="X33" s="68">
        <v>9.0</v>
      </c>
      <c r="Y33" s="39">
        <f t="shared" si="62"/>
        <v>0.225</v>
      </c>
      <c r="Z33" s="68">
        <v>31.0</v>
      </c>
      <c r="AA33" s="39">
        <f t="shared" si="63"/>
        <v>0.775</v>
      </c>
      <c r="AB33" s="68">
        <v>0.0</v>
      </c>
      <c r="AC33" s="39">
        <f t="shared" si="64"/>
        <v>0</v>
      </c>
      <c r="AD33" s="41">
        <f t="shared" si="14"/>
        <v>40</v>
      </c>
      <c r="AE33" s="41">
        <f t="shared" si="15"/>
        <v>40</v>
      </c>
      <c r="AF33" s="22">
        <f t="shared" si="16"/>
        <v>40</v>
      </c>
      <c r="AG33" s="22">
        <f t="shared" si="17"/>
        <v>40</v>
      </c>
    </row>
    <row r="34" ht="15.75" customHeight="1">
      <c r="A34" s="13"/>
      <c r="B34" s="34" t="s">
        <v>38</v>
      </c>
      <c r="C34" s="48">
        <v>39.0</v>
      </c>
      <c r="D34" s="48">
        <v>0.0</v>
      </c>
      <c r="E34" s="36">
        <f t="shared" si="52"/>
        <v>39</v>
      </c>
      <c r="F34" s="49">
        <v>9.0</v>
      </c>
      <c r="G34" s="38">
        <f t="shared" si="53"/>
        <v>0.2307692308</v>
      </c>
      <c r="H34" s="49">
        <v>30.0</v>
      </c>
      <c r="I34" s="39">
        <f t="shared" si="54"/>
        <v>0.7692307692</v>
      </c>
      <c r="J34" s="49">
        <v>0.0</v>
      </c>
      <c r="K34" s="39">
        <f t="shared" si="55"/>
        <v>0</v>
      </c>
      <c r="L34" s="49">
        <v>7.0</v>
      </c>
      <c r="M34" s="39">
        <f t="shared" si="56"/>
        <v>0.1794871795</v>
      </c>
      <c r="N34" s="49">
        <v>32.0</v>
      </c>
      <c r="O34" s="39">
        <f t="shared" si="57"/>
        <v>0.8205128205</v>
      </c>
      <c r="P34" s="49">
        <v>0.0</v>
      </c>
      <c r="Q34" s="39">
        <f t="shared" si="58"/>
        <v>0</v>
      </c>
      <c r="R34" s="49">
        <v>9.0</v>
      </c>
      <c r="S34" s="39">
        <f t="shared" si="59"/>
        <v>0.2307692308</v>
      </c>
      <c r="T34" s="49">
        <v>30.0</v>
      </c>
      <c r="U34" s="39">
        <f t="shared" si="60"/>
        <v>0.7692307692</v>
      </c>
      <c r="V34" s="49">
        <v>0.0</v>
      </c>
      <c r="W34" s="39">
        <f t="shared" si="61"/>
        <v>0</v>
      </c>
      <c r="X34" s="68">
        <v>8.0</v>
      </c>
      <c r="Y34" s="39">
        <f t="shared" si="62"/>
        <v>0.2051282051</v>
      </c>
      <c r="Z34" s="68">
        <v>31.0</v>
      </c>
      <c r="AA34" s="39">
        <f t="shared" si="63"/>
        <v>0.7948717949</v>
      </c>
      <c r="AB34" s="68">
        <v>0.0</v>
      </c>
      <c r="AC34" s="39">
        <f t="shared" si="64"/>
        <v>0</v>
      </c>
      <c r="AD34" s="41">
        <f t="shared" si="14"/>
        <v>39</v>
      </c>
      <c r="AE34" s="41">
        <f t="shared" si="15"/>
        <v>39</v>
      </c>
      <c r="AF34" s="22">
        <f t="shared" si="16"/>
        <v>39</v>
      </c>
      <c r="AG34" s="22">
        <f t="shared" si="17"/>
        <v>39</v>
      </c>
    </row>
    <row r="35" ht="15.75" customHeight="1">
      <c r="A35" s="56" t="s">
        <v>39</v>
      </c>
      <c r="B35" s="44" t="s">
        <v>40</v>
      </c>
      <c r="C35" s="45">
        <f t="shared" ref="C35:F35" si="65">SUM(C40:C42)</f>
        <v>108</v>
      </c>
      <c r="D35" s="45">
        <f t="shared" si="65"/>
        <v>1</v>
      </c>
      <c r="E35" s="45">
        <f t="shared" si="65"/>
        <v>107</v>
      </c>
      <c r="F35" s="46">
        <f t="shared" si="65"/>
        <v>47</v>
      </c>
      <c r="G35" s="20">
        <f t="shared" si="53"/>
        <v>0.4392523364</v>
      </c>
      <c r="H35" s="46">
        <f>SUM(H40:H42)</f>
        <v>60</v>
      </c>
      <c r="I35" s="47">
        <f t="shared" si="54"/>
        <v>0.5607476636</v>
      </c>
      <c r="J35" s="46">
        <f>SUM(J40:J42)</f>
        <v>0</v>
      </c>
      <c r="K35" s="47">
        <f t="shared" si="55"/>
        <v>0</v>
      </c>
      <c r="L35" s="46">
        <f>SUM(L40:L42)</f>
        <v>47</v>
      </c>
      <c r="M35" s="47">
        <f t="shared" si="56"/>
        <v>0.4392523364</v>
      </c>
      <c r="N35" s="46">
        <f>SUM(N40:N42)</f>
        <v>60</v>
      </c>
      <c r="O35" s="47">
        <f t="shared" si="57"/>
        <v>0.5607476636</v>
      </c>
      <c r="P35" s="46">
        <f>SUM(P40:P42)</f>
        <v>0</v>
      </c>
      <c r="Q35" s="47">
        <f t="shared" si="58"/>
        <v>0</v>
      </c>
      <c r="R35" s="46">
        <f>SUM(R40:R42)</f>
        <v>50</v>
      </c>
      <c r="S35" s="47">
        <f t="shared" si="59"/>
        <v>0.4672897196</v>
      </c>
      <c r="T35" s="46">
        <f>SUM(T40:T42)</f>
        <v>57</v>
      </c>
      <c r="U35" s="47">
        <f t="shared" si="60"/>
        <v>0.5327102804</v>
      </c>
      <c r="V35" s="46">
        <f>SUM(V40:V42)</f>
        <v>0</v>
      </c>
      <c r="W35" s="47">
        <f t="shared" si="61"/>
        <v>0</v>
      </c>
      <c r="X35" s="46">
        <f>SUM(X40:X42)</f>
        <v>48</v>
      </c>
      <c r="Y35" s="47">
        <f t="shared" si="62"/>
        <v>0.4485981308</v>
      </c>
      <c r="Z35" s="46">
        <f>SUM(Z40:Z42)</f>
        <v>59</v>
      </c>
      <c r="AA35" s="47">
        <f t="shared" si="63"/>
        <v>0.5514018692</v>
      </c>
      <c r="AB35" s="46">
        <f>SUM(AB40:AB42)</f>
        <v>0</v>
      </c>
      <c r="AC35" s="47">
        <f t="shared" si="64"/>
        <v>0</v>
      </c>
      <c r="AD35" s="22">
        <f t="shared" si="14"/>
        <v>107</v>
      </c>
      <c r="AE35" s="22">
        <f t="shared" si="15"/>
        <v>107</v>
      </c>
      <c r="AF35" s="22">
        <f t="shared" si="16"/>
        <v>107</v>
      </c>
      <c r="AG35" s="22">
        <f t="shared" si="17"/>
        <v>107</v>
      </c>
    </row>
    <row r="36" ht="15.75" customHeight="1">
      <c r="A36" s="12"/>
      <c r="B36" s="23" t="s">
        <v>22</v>
      </c>
      <c r="C36" s="24">
        <v>99.0</v>
      </c>
      <c r="D36" s="25">
        <v>0.0</v>
      </c>
      <c r="E36" s="25">
        <v>99.0</v>
      </c>
      <c r="F36" s="25">
        <v>48.0</v>
      </c>
      <c r="G36" s="26">
        <f t="shared" si="53"/>
        <v>0.4848484848</v>
      </c>
      <c r="H36" s="25">
        <v>51.0</v>
      </c>
      <c r="I36" s="27">
        <f t="shared" si="54"/>
        <v>0.5151515152</v>
      </c>
      <c r="J36" s="25">
        <v>0.0</v>
      </c>
      <c r="K36" s="27">
        <f t="shared" si="55"/>
        <v>0</v>
      </c>
      <c r="L36" s="25">
        <v>47.0</v>
      </c>
      <c r="M36" s="27">
        <f t="shared" si="56"/>
        <v>0.4747474747</v>
      </c>
      <c r="N36" s="25">
        <v>52.0</v>
      </c>
      <c r="O36" s="27">
        <f t="shared" si="57"/>
        <v>0.5252525253</v>
      </c>
      <c r="P36" s="25">
        <v>0.0</v>
      </c>
      <c r="Q36" s="27">
        <f t="shared" si="58"/>
        <v>0</v>
      </c>
      <c r="R36" s="25">
        <v>46.0</v>
      </c>
      <c r="S36" s="27">
        <f t="shared" si="59"/>
        <v>0.4646464646</v>
      </c>
      <c r="T36" s="25">
        <v>53.0</v>
      </c>
      <c r="U36" s="27">
        <f t="shared" si="60"/>
        <v>0.5353535354</v>
      </c>
      <c r="V36" s="25">
        <v>0.0</v>
      </c>
      <c r="W36" s="27">
        <f t="shared" si="61"/>
        <v>0</v>
      </c>
      <c r="X36" s="25">
        <v>47.0</v>
      </c>
      <c r="Y36" s="27">
        <f t="shared" si="62"/>
        <v>0.4747474747</v>
      </c>
      <c r="Z36" s="25">
        <v>52.0</v>
      </c>
      <c r="AA36" s="27">
        <f t="shared" si="63"/>
        <v>0.5252525253</v>
      </c>
      <c r="AB36" s="25">
        <v>0.0</v>
      </c>
      <c r="AC36" s="27">
        <f t="shared" si="64"/>
        <v>0</v>
      </c>
      <c r="AD36" s="22">
        <f t="shared" si="14"/>
        <v>99</v>
      </c>
      <c r="AE36" s="22">
        <f t="shared" si="15"/>
        <v>99</v>
      </c>
      <c r="AF36" s="22">
        <f t="shared" si="16"/>
        <v>99</v>
      </c>
      <c r="AG36" s="22">
        <f t="shared" si="17"/>
        <v>99</v>
      </c>
    </row>
    <row r="37" ht="15.75" customHeight="1">
      <c r="A37" s="12"/>
      <c r="B37" s="23" t="s">
        <v>23</v>
      </c>
      <c r="C37" s="24">
        <f t="shared" ref="C37:AC37" si="66">C35-C36</f>
        <v>9</v>
      </c>
      <c r="D37" s="24">
        <f t="shared" si="66"/>
        <v>1</v>
      </c>
      <c r="E37" s="24">
        <f t="shared" si="66"/>
        <v>8</v>
      </c>
      <c r="F37" s="24">
        <f t="shared" si="66"/>
        <v>-1</v>
      </c>
      <c r="G37" s="28">
        <f t="shared" si="66"/>
        <v>-0.0455961484</v>
      </c>
      <c r="H37" s="24">
        <f t="shared" si="66"/>
        <v>9</v>
      </c>
      <c r="I37" s="28">
        <f t="shared" si="66"/>
        <v>0.0455961484</v>
      </c>
      <c r="J37" s="24">
        <f t="shared" si="66"/>
        <v>0</v>
      </c>
      <c r="K37" s="28">
        <f t="shared" si="66"/>
        <v>0</v>
      </c>
      <c r="L37" s="24">
        <f t="shared" si="66"/>
        <v>0</v>
      </c>
      <c r="M37" s="28">
        <f t="shared" si="66"/>
        <v>-0.0354951383</v>
      </c>
      <c r="N37" s="24">
        <f t="shared" si="66"/>
        <v>8</v>
      </c>
      <c r="O37" s="28">
        <f t="shared" si="66"/>
        <v>0.0354951383</v>
      </c>
      <c r="P37" s="24">
        <f t="shared" si="66"/>
        <v>0</v>
      </c>
      <c r="Q37" s="28">
        <f t="shared" si="66"/>
        <v>0</v>
      </c>
      <c r="R37" s="24">
        <f t="shared" si="66"/>
        <v>4</v>
      </c>
      <c r="S37" s="28">
        <f t="shared" si="66"/>
        <v>0.00264325498</v>
      </c>
      <c r="T37" s="24">
        <f t="shared" si="66"/>
        <v>4</v>
      </c>
      <c r="U37" s="28">
        <f t="shared" si="66"/>
        <v>-0.00264325498</v>
      </c>
      <c r="V37" s="24">
        <f t="shared" si="66"/>
        <v>0</v>
      </c>
      <c r="W37" s="28">
        <f t="shared" si="66"/>
        <v>0</v>
      </c>
      <c r="X37" s="24">
        <f t="shared" si="66"/>
        <v>1</v>
      </c>
      <c r="Y37" s="28">
        <f t="shared" si="66"/>
        <v>-0.02614934391</v>
      </c>
      <c r="Z37" s="24">
        <f t="shared" si="66"/>
        <v>7</v>
      </c>
      <c r="AA37" s="28">
        <f t="shared" si="66"/>
        <v>0.02614934391</v>
      </c>
      <c r="AB37" s="24">
        <f t="shared" si="66"/>
        <v>0</v>
      </c>
      <c r="AC37" s="28">
        <f t="shared" si="66"/>
        <v>0</v>
      </c>
      <c r="AD37" s="22">
        <f t="shared" si="14"/>
        <v>8</v>
      </c>
      <c r="AE37" s="22">
        <f t="shared" si="15"/>
        <v>8</v>
      </c>
      <c r="AF37" s="22">
        <f t="shared" si="16"/>
        <v>8</v>
      </c>
      <c r="AG37" s="22">
        <f t="shared" si="17"/>
        <v>8</v>
      </c>
    </row>
    <row r="38" ht="15.75" customHeight="1">
      <c r="A38" s="12"/>
      <c r="B38" s="29" t="s">
        <v>24</v>
      </c>
      <c r="C38" s="30">
        <v>108.0</v>
      </c>
      <c r="D38" s="30">
        <v>1.0</v>
      </c>
      <c r="E38" s="30">
        <f>C38-D38</f>
        <v>107</v>
      </c>
      <c r="F38" s="30">
        <v>47.0</v>
      </c>
      <c r="G38" s="31">
        <f>F38/E38</f>
        <v>0.4392523364</v>
      </c>
      <c r="H38" s="30">
        <v>60.0</v>
      </c>
      <c r="I38" s="32">
        <f>H38/E38</f>
        <v>0.5607476636</v>
      </c>
      <c r="J38" s="30">
        <v>0.0</v>
      </c>
      <c r="K38" s="32">
        <f>J38/E38</f>
        <v>0</v>
      </c>
      <c r="L38" s="30">
        <v>49.0</v>
      </c>
      <c r="M38" s="32">
        <f>L38/E38</f>
        <v>0.4579439252</v>
      </c>
      <c r="N38" s="30">
        <v>58.0</v>
      </c>
      <c r="O38" s="32">
        <f>N38/E38</f>
        <v>0.5420560748</v>
      </c>
      <c r="P38" s="30">
        <v>0.0</v>
      </c>
      <c r="Q38" s="32">
        <f>P38/E38</f>
        <v>0</v>
      </c>
      <c r="R38" s="30">
        <v>50.0</v>
      </c>
      <c r="S38" s="32">
        <f>R38/E38</f>
        <v>0.4672897196</v>
      </c>
      <c r="T38" s="30">
        <v>57.0</v>
      </c>
      <c r="U38" s="32">
        <f>T38/E38</f>
        <v>0.5327102804</v>
      </c>
      <c r="V38" s="30">
        <v>0.0</v>
      </c>
      <c r="W38" s="32">
        <f>V38/E38</f>
        <v>0</v>
      </c>
      <c r="X38" s="33">
        <v>48.0</v>
      </c>
      <c r="Y38" s="32">
        <f>X38/E38</f>
        <v>0.4485981308</v>
      </c>
      <c r="Z38" s="33">
        <v>59.0</v>
      </c>
      <c r="AA38" s="32">
        <f>Z38/E38</f>
        <v>0.5514018692</v>
      </c>
      <c r="AB38" s="33">
        <v>0.0</v>
      </c>
      <c r="AC38" s="32">
        <f>AB38/E38</f>
        <v>0</v>
      </c>
      <c r="AD38" s="22">
        <f t="shared" si="14"/>
        <v>107</v>
      </c>
      <c r="AE38" s="22">
        <f t="shared" si="15"/>
        <v>107</v>
      </c>
      <c r="AF38" s="22">
        <f t="shared" si="16"/>
        <v>107</v>
      </c>
      <c r="AG38" s="22">
        <f t="shared" si="17"/>
        <v>107</v>
      </c>
    </row>
    <row r="39" ht="15.75" customHeight="1">
      <c r="A39" s="12"/>
      <c r="B39" s="29" t="s">
        <v>23</v>
      </c>
      <c r="C39" s="30">
        <f t="shared" ref="C39:AC39" si="67">C35-C38</f>
        <v>0</v>
      </c>
      <c r="D39" s="30">
        <f t="shared" si="67"/>
        <v>0</v>
      </c>
      <c r="E39" s="30">
        <f t="shared" si="67"/>
        <v>0</v>
      </c>
      <c r="F39" s="30">
        <f t="shared" si="67"/>
        <v>0</v>
      </c>
      <c r="G39" s="31">
        <f t="shared" si="67"/>
        <v>0</v>
      </c>
      <c r="H39" s="30">
        <f t="shared" si="67"/>
        <v>0</v>
      </c>
      <c r="I39" s="31">
        <f t="shared" si="67"/>
        <v>0</v>
      </c>
      <c r="J39" s="30">
        <f t="shared" si="67"/>
        <v>0</v>
      </c>
      <c r="K39" s="31">
        <f t="shared" si="67"/>
        <v>0</v>
      </c>
      <c r="L39" s="30">
        <f t="shared" si="67"/>
        <v>-2</v>
      </c>
      <c r="M39" s="31">
        <f t="shared" si="67"/>
        <v>-0.01869158879</v>
      </c>
      <c r="N39" s="30">
        <f t="shared" si="67"/>
        <v>2</v>
      </c>
      <c r="O39" s="31">
        <f t="shared" si="67"/>
        <v>0.01869158879</v>
      </c>
      <c r="P39" s="30">
        <f t="shared" si="67"/>
        <v>0</v>
      </c>
      <c r="Q39" s="31">
        <f t="shared" si="67"/>
        <v>0</v>
      </c>
      <c r="R39" s="30">
        <f t="shared" si="67"/>
        <v>0</v>
      </c>
      <c r="S39" s="31">
        <f t="shared" si="67"/>
        <v>0</v>
      </c>
      <c r="T39" s="30">
        <f t="shared" si="67"/>
        <v>0</v>
      </c>
      <c r="U39" s="31">
        <f t="shared" si="67"/>
        <v>0</v>
      </c>
      <c r="V39" s="30">
        <f t="shared" si="67"/>
        <v>0</v>
      </c>
      <c r="W39" s="31">
        <f t="shared" si="67"/>
        <v>0</v>
      </c>
      <c r="X39" s="30">
        <f t="shared" si="67"/>
        <v>0</v>
      </c>
      <c r="Y39" s="31">
        <f t="shared" si="67"/>
        <v>0</v>
      </c>
      <c r="Z39" s="30">
        <f t="shared" si="67"/>
        <v>0</v>
      </c>
      <c r="AA39" s="31">
        <f t="shared" si="67"/>
        <v>0</v>
      </c>
      <c r="AB39" s="30">
        <f t="shared" si="67"/>
        <v>0</v>
      </c>
      <c r="AC39" s="31">
        <f t="shared" si="67"/>
        <v>0</v>
      </c>
      <c r="AD39" s="22">
        <f t="shared" si="14"/>
        <v>0</v>
      </c>
      <c r="AE39" s="22">
        <f t="shared" si="15"/>
        <v>0</v>
      </c>
      <c r="AF39" s="22">
        <f t="shared" si="16"/>
        <v>0</v>
      </c>
      <c r="AG39" s="22">
        <f t="shared" si="17"/>
        <v>0</v>
      </c>
    </row>
    <row r="40" ht="15.75" customHeight="1">
      <c r="A40" s="12"/>
      <c r="B40" s="34" t="s">
        <v>41</v>
      </c>
      <c r="C40" s="48">
        <v>37.0</v>
      </c>
      <c r="D40" s="48">
        <v>1.0</v>
      </c>
      <c r="E40" s="36">
        <f t="shared" ref="E40:E42" si="68">C40-D40</f>
        <v>36</v>
      </c>
      <c r="F40" s="49">
        <v>33.0</v>
      </c>
      <c r="G40" s="38">
        <f t="shared" ref="G40:G44" si="69">F40/E40</f>
        <v>0.9166666667</v>
      </c>
      <c r="H40" s="49">
        <v>3.0</v>
      </c>
      <c r="I40" s="39">
        <f t="shared" ref="I40:I44" si="70">H40/E40</f>
        <v>0.08333333333</v>
      </c>
      <c r="J40" s="49">
        <v>0.0</v>
      </c>
      <c r="K40" s="39">
        <f t="shared" ref="K40:K44" si="71">J40/E40</f>
        <v>0</v>
      </c>
      <c r="L40" s="49">
        <v>33.0</v>
      </c>
      <c r="M40" s="39">
        <f t="shared" ref="M40:M44" si="72">L40/E40</f>
        <v>0.9166666667</v>
      </c>
      <c r="N40" s="49">
        <v>3.0</v>
      </c>
      <c r="O40" s="39">
        <f t="shared" ref="O40:O44" si="73">N40/E40</f>
        <v>0.08333333333</v>
      </c>
      <c r="P40" s="49">
        <v>0.0</v>
      </c>
      <c r="Q40" s="39">
        <f t="shared" ref="Q40:Q44" si="74">P40/E40</f>
        <v>0</v>
      </c>
      <c r="R40" s="58">
        <v>33.0</v>
      </c>
      <c r="S40" s="39">
        <f t="shared" ref="S40:S44" si="75">R40/E40</f>
        <v>0.9166666667</v>
      </c>
      <c r="T40" s="58">
        <v>3.0</v>
      </c>
      <c r="U40" s="39">
        <f t="shared" ref="U40:U44" si="76">T40/E40</f>
        <v>0.08333333333</v>
      </c>
      <c r="V40" s="58">
        <v>0.0</v>
      </c>
      <c r="W40" s="39">
        <f t="shared" ref="W40:W44" si="77">V40/E40</f>
        <v>0</v>
      </c>
      <c r="X40" s="49">
        <v>33.0</v>
      </c>
      <c r="Y40" s="39">
        <f t="shared" ref="Y40:Y44" si="78">X40/E40</f>
        <v>0.9166666667</v>
      </c>
      <c r="Z40" s="49">
        <v>3.0</v>
      </c>
      <c r="AA40" s="39">
        <f t="shared" ref="AA40:AA44" si="79">Z40/E40</f>
        <v>0.08333333333</v>
      </c>
      <c r="AB40" s="49">
        <v>0.0</v>
      </c>
      <c r="AC40" s="39">
        <f t="shared" ref="AC40:AC44" si="80">AB40/E40</f>
        <v>0</v>
      </c>
      <c r="AD40" s="41">
        <f t="shared" si="14"/>
        <v>36</v>
      </c>
      <c r="AE40" s="41">
        <f t="shared" si="15"/>
        <v>36</v>
      </c>
      <c r="AF40" s="22">
        <f t="shared" si="16"/>
        <v>36</v>
      </c>
      <c r="AG40" s="22">
        <f t="shared" si="17"/>
        <v>36</v>
      </c>
    </row>
    <row r="41" ht="15.75" customHeight="1">
      <c r="A41" s="12"/>
      <c r="B41" s="34" t="s">
        <v>42</v>
      </c>
      <c r="C41" s="48">
        <v>36.0</v>
      </c>
      <c r="D41" s="48">
        <v>0.0</v>
      </c>
      <c r="E41" s="36">
        <f t="shared" si="68"/>
        <v>36</v>
      </c>
      <c r="F41" s="49">
        <v>7.0</v>
      </c>
      <c r="G41" s="38">
        <f t="shared" si="69"/>
        <v>0.1944444444</v>
      </c>
      <c r="H41" s="49">
        <v>29.0</v>
      </c>
      <c r="I41" s="39">
        <f t="shared" si="70"/>
        <v>0.8055555556</v>
      </c>
      <c r="J41" s="49">
        <v>0.0</v>
      </c>
      <c r="K41" s="39">
        <f t="shared" si="71"/>
        <v>0</v>
      </c>
      <c r="L41" s="49">
        <v>7.0</v>
      </c>
      <c r="M41" s="39">
        <f t="shared" si="72"/>
        <v>0.1944444444</v>
      </c>
      <c r="N41" s="49">
        <v>29.0</v>
      </c>
      <c r="O41" s="39">
        <f t="shared" si="73"/>
        <v>0.8055555556</v>
      </c>
      <c r="P41" s="49">
        <v>0.0</v>
      </c>
      <c r="Q41" s="39">
        <f t="shared" si="74"/>
        <v>0</v>
      </c>
      <c r="R41" s="58">
        <v>9.0</v>
      </c>
      <c r="S41" s="39">
        <f t="shared" si="75"/>
        <v>0.25</v>
      </c>
      <c r="T41" s="58">
        <v>27.0</v>
      </c>
      <c r="U41" s="39">
        <f t="shared" si="76"/>
        <v>0.75</v>
      </c>
      <c r="V41" s="58">
        <v>0.0</v>
      </c>
      <c r="W41" s="39">
        <f t="shared" si="77"/>
        <v>0</v>
      </c>
      <c r="X41" s="49">
        <v>8.0</v>
      </c>
      <c r="Y41" s="39">
        <f t="shared" si="78"/>
        <v>0.2222222222</v>
      </c>
      <c r="Z41" s="49">
        <v>28.0</v>
      </c>
      <c r="AA41" s="39">
        <f t="shared" si="79"/>
        <v>0.7777777778</v>
      </c>
      <c r="AB41" s="49">
        <v>0.0</v>
      </c>
      <c r="AC41" s="39">
        <f t="shared" si="80"/>
        <v>0</v>
      </c>
      <c r="AD41" s="41">
        <f t="shared" si="14"/>
        <v>36</v>
      </c>
      <c r="AE41" s="41">
        <f t="shared" si="15"/>
        <v>36</v>
      </c>
      <c r="AF41" s="22">
        <f t="shared" si="16"/>
        <v>36</v>
      </c>
      <c r="AG41" s="22">
        <f t="shared" si="17"/>
        <v>36</v>
      </c>
    </row>
    <row r="42" ht="15.75" customHeight="1">
      <c r="A42" s="13"/>
      <c r="B42" s="34" t="s">
        <v>43</v>
      </c>
      <c r="C42" s="48">
        <v>35.0</v>
      </c>
      <c r="D42" s="48">
        <v>0.0</v>
      </c>
      <c r="E42" s="36">
        <f t="shared" si="68"/>
        <v>35</v>
      </c>
      <c r="F42" s="49">
        <v>7.0</v>
      </c>
      <c r="G42" s="38">
        <f t="shared" si="69"/>
        <v>0.2</v>
      </c>
      <c r="H42" s="49">
        <v>28.0</v>
      </c>
      <c r="I42" s="39">
        <f t="shared" si="70"/>
        <v>0.8</v>
      </c>
      <c r="J42" s="49">
        <v>0.0</v>
      </c>
      <c r="K42" s="39">
        <f t="shared" si="71"/>
        <v>0</v>
      </c>
      <c r="L42" s="49">
        <v>7.0</v>
      </c>
      <c r="M42" s="39">
        <f t="shared" si="72"/>
        <v>0.2</v>
      </c>
      <c r="N42" s="49">
        <v>28.0</v>
      </c>
      <c r="O42" s="39">
        <f t="shared" si="73"/>
        <v>0.8</v>
      </c>
      <c r="P42" s="49">
        <v>0.0</v>
      </c>
      <c r="Q42" s="39">
        <f t="shared" si="74"/>
        <v>0</v>
      </c>
      <c r="R42" s="58">
        <v>8.0</v>
      </c>
      <c r="S42" s="39">
        <f t="shared" si="75"/>
        <v>0.2285714286</v>
      </c>
      <c r="T42" s="58">
        <v>27.0</v>
      </c>
      <c r="U42" s="39">
        <f t="shared" si="76"/>
        <v>0.7714285714</v>
      </c>
      <c r="V42" s="58">
        <v>0.0</v>
      </c>
      <c r="W42" s="39">
        <f t="shared" si="77"/>
        <v>0</v>
      </c>
      <c r="X42" s="49">
        <v>7.0</v>
      </c>
      <c r="Y42" s="39">
        <f t="shared" si="78"/>
        <v>0.2</v>
      </c>
      <c r="Z42" s="49">
        <v>28.0</v>
      </c>
      <c r="AA42" s="39">
        <f t="shared" si="79"/>
        <v>0.8</v>
      </c>
      <c r="AB42" s="49">
        <v>0.0</v>
      </c>
      <c r="AC42" s="39">
        <f t="shared" si="80"/>
        <v>0</v>
      </c>
      <c r="AD42" s="41">
        <f t="shared" si="14"/>
        <v>35</v>
      </c>
      <c r="AE42" s="41">
        <f t="shared" si="15"/>
        <v>35</v>
      </c>
      <c r="AF42" s="22">
        <f t="shared" si="16"/>
        <v>35</v>
      </c>
      <c r="AG42" s="22">
        <f t="shared" si="17"/>
        <v>35</v>
      </c>
    </row>
    <row r="43" ht="15.75" customHeight="1">
      <c r="A43" s="74" t="s">
        <v>44</v>
      </c>
      <c r="B43" s="44" t="s">
        <v>45</v>
      </c>
      <c r="C43" s="45">
        <f t="shared" ref="C43:F43" si="81">SUM(C48:C50)</f>
        <v>102</v>
      </c>
      <c r="D43" s="45">
        <f t="shared" si="81"/>
        <v>0</v>
      </c>
      <c r="E43" s="45">
        <f t="shared" si="81"/>
        <v>102</v>
      </c>
      <c r="F43" s="46">
        <f t="shared" si="81"/>
        <v>50</v>
      </c>
      <c r="G43" s="20">
        <f t="shared" si="69"/>
        <v>0.4901960784</v>
      </c>
      <c r="H43" s="46">
        <f>SUM(H48:H50)</f>
        <v>52</v>
      </c>
      <c r="I43" s="47">
        <f t="shared" si="70"/>
        <v>0.5098039216</v>
      </c>
      <c r="J43" s="46">
        <f>SUM(J48:J50)</f>
        <v>0</v>
      </c>
      <c r="K43" s="47">
        <f t="shared" si="71"/>
        <v>0</v>
      </c>
      <c r="L43" s="46">
        <f>SUM(L48:L50)</f>
        <v>49</v>
      </c>
      <c r="M43" s="47">
        <f t="shared" si="72"/>
        <v>0.4803921569</v>
      </c>
      <c r="N43" s="46">
        <f>SUM(N48:N50)</f>
        <v>53</v>
      </c>
      <c r="O43" s="47">
        <f t="shared" si="73"/>
        <v>0.5196078431</v>
      </c>
      <c r="P43" s="46">
        <f>SUM(P48:P50)</f>
        <v>0</v>
      </c>
      <c r="Q43" s="47">
        <f t="shared" si="74"/>
        <v>0</v>
      </c>
      <c r="R43" s="46">
        <f>SUM(R48:R50)</f>
        <v>49</v>
      </c>
      <c r="S43" s="47">
        <f t="shared" si="75"/>
        <v>0.4803921569</v>
      </c>
      <c r="T43" s="46">
        <f>SUM(T48:T50)</f>
        <v>53</v>
      </c>
      <c r="U43" s="47">
        <f t="shared" si="76"/>
        <v>0.5196078431</v>
      </c>
      <c r="V43" s="46">
        <f>SUM(V48:V50)</f>
        <v>0</v>
      </c>
      <c r="W43" s="47">
        <f t="shared" si="77"/>
        <v>0</v>
      </c>
      <c r="X43" s="46">
        <f>SUM(X48:X50)</f>
        <v>49</v>
      </c>
      <c r="Y43" s="47">
        <f t="shared" si="78"/>
        <v>0.4803921569</v>
      </c>
      <c r="Z43" s="46">
        <f>SUM(Z48:Z50)</f>
        <v>53</v>
      </c>
      <c r="AA43" s="47">
        <f t="shared" si="79"/>
        <v>0.5196078431</v>
      </c>
      <c r="AB43" s="46">
        <f>SUM(AB48:AB50)</f>
        <v>0</v>
      </c>
      <c r="AC43" s="47">
        <f t="shared" si="80"/>
        <v>0</v>
      </c>
      <c r="AD43" s="22">
        <f t="shared" si="14"/>
        <v>102</v>
      </c>
      <c r="AE43" s="22">
        <f t="shared" si="15"/>
        <v>102</v>
      </c>
      <c r="AF43" s="22">
        <f t="shared" si="16"/>
        <v>102</v>
      </c>
      <c r="AG43" s="22">
        <f t="shared" si="17"/>
        <v>102</v>
      </c>
    </row>
    <row r="44" ht="15.75" customHeight="1">
      <c r="A44" s="12"/>
      <c r="B44" s="23" t="s">
        <v>22</v>
      </c>
      <c r="C44" s="24">
        <v>125.0</v>
      </c>
      <c r="D44" s="25">
        <v>1.0</v>
      </c>
      <c r="E44" s="25">
        <v>124.0</v>
      </c>
      <c r="F44" s="25"/>
      <c r="G44" s="26">
        <f t="shared" si="69"/>
        <v>0</v>
      </c>
      <c r="H44" s="25"/>
      <c r="I44" s="27">
        <f t="shared" si="70"/>
        <v>0</v>
      </c>
      <c r="J44" s="25"/>
      <c r="K44" s="27">
        <f t="shared" si="71"/>
        <v>0</v>
      </c>
      <c r="L44" s="25"/>
      <c r="M44" s="27">
        <f t="shared" si="72"/>
        <v>0</v>
      </c>
      <c r="N44" s="25"/>
      <c r="O44" s="27">
        <f t="shared" si="73"/>
        <v>0</v>
      </c>
      <c r="P44" s="25"/>
      <c r="Q44" s="27">
        <f t="shared" si="74"/>
        <v>0</v>
      </c>
      <c r="R44" s="25"/>
      <c r="S44" s="27">
        <f t="shared" si="75"/>
        <v>0</v>
      </c>
      <c r="T44" s="25"/>
      <c r="U44" s="27">
        <f t="shared" si="76"/>
        <v>0</v>
      </c>
      <c r="V44" s="25"/>
      <c r="W44" s="27">
        <f t="shared" si="77"/>
        <v>0</v>
      </c>
      <c r="X44" s="25"/>
      <c r="Y44" s="27">
        <f t="shared" si="78"/>
        <v>0</v>
      </c>
      <c r="Z44" s="25"/>
      <c r="AA44" s="27">
        <f t="shared" si="79"/>
        <v>0</v>
      </c>
      <c r="AB44" s="25"/>
      <c r="AC44" s="27">
        <f t="shared" si="80"/>
        <v>0</v>
      </c>
      <c r="AD44" s="22">
        <f t="shared" si="14"/>
        <v>0</v>
      </c>
      <c r="AE44" s="22">
        <f t="shared" si="15"/>
        <v>0</v>
      </c>
      <c r="AF44" s="22">
        <f t="shared" si="16"/>
        <v>0</v>
      </c>
      <c r="AG44" s="22">
        <f t="shared" si="17"/>
        <v>0</v>
      </c>
    </row>
    <row r="45" ht="15.75" customHeight="1">
      <c r="A45" s="12"/>
      <c r="B45" s="23" t="s">
        <v>23</v>
      </c>
      <c r="C45" s="24">
        <f t="shared" ref="C45:AC45" si="82">C43-C44</f>
        <v>-23</v>
      </c>
      <c r="D45" s="24">
        <f t="shared" si="82"/>
        <v>-1</v>
      </c>
      <c r="E45" s="24">
        <f t="shared" si="82"/>
        <v>-22</v>
      </c>
      <c r="F45" s="24">
        <f t="shared" si="82"/>
        <v>50</v>
      </c>
      <c r="G45" s="28">
        <f t="shared" si="82"/>
        <v>0.4901960784</v>
      </c>
      <c r="H45" s="24">
        <f t="shared" si="82"/>
        <v>52</v>
      </c>
      <c r="I45" s="28">
        <f t="shared" si="82"/>
        <v>0.5098039216</v>
      </c>
      <c r="J45" s="24">
        <f t="shared" si="82"/>
        <v>0</v>
      </c>
      <c r="K45" s="28">
        <f t="shared" si="82"/>
        <v>0</v>
      </c>
      <c r="L45" s="24">
        <f t="shared" si="82"/>
        <v>49</v>
      </c>
      <c r="M45" s="28">
        <f t="shared" si="82"/>
        <v>0.4803921569</v>
      </c>
      <c r="N45" s="24">
        <f t="shared" si="82"/>
        <v>53</v>
      </c>
      <c r="O45" s="28">
        <f t="shared" si="82"/>
        <v>0.5196078431</v>
      </c>
      <c r="P45" s="24">
        <f t="shared" si="82"/>
        <v>0</v>
      </c>
      <c r="Q45" s="28">
        <f t="shared" si="82"/>
        <v>0</v>
      </c>
      <c r="R45" s="24">
        <f t="shared" si="82"/>
        <v>49</v>
      </c>
      <c r="S45" s="28">
        <f t="shared" si="82"/>
        <v>0.4803921569</v>
      </c>
      <c r="T45" s="24">
        <f t="shared" si="82"/>
        <v>53</v>
      </c>
      <c r="U45" s="28">
        <f t="shared" si="82"/>
        <v>0.5196078431</v>
      </c>
      <c r="V45" s="24">
        <f t="shared" si="82"/>
        <v>0</v>
      </c>
      <c r="W45" s="28">
        <f t="shared" si="82"/>
        <v>0</v>
      </c>
      <c r="X45" s="24">
        <f t="shared" si="82"/>
        <v>49</v>
      </c>
      <c r="Y45" s="28">
        <f t="shared" si="82"/>
        <v>0.4803921569</v>
      </c>
      <c r="Z45" s="24">
        <f t="shared" si="82"/>
        <v>53</v>
      </c>
      <c r="AA45" s="28">
        <f t="shared" si="82"/>
        <v>0.5196078431</v>
      </c>
      <c r="AB45" s="24">
        <f t="shared" si="82"/>
        <v>0</v>
      </c>
      <c r="AC45" s="28">
        <f t="shared" si="82"/>
        <v>0</v>
      </c>
      <c r="AD45" s="22">
        <f t="shared" si="14"/>
        <v>102</v>
      </c>
      <c r="AE45" s="22">
        <f t="shared" si="15"/>
        <v>102</v>
      </c>
      <c r="AF45" s="22">
        <f t="shared" si="16"/>
        <v>102</v>
      </c>
      <c r="AG45" s="22">
        <f t="shared" si="17"/>
        <v>102</v>
      </c>
    </row>
    <row r="46" ht="15.75" customHeight="1">
      <c r="A46" s="12"/>
      <c r="B46" s="29" t="s">
        <v>24</v>
      </c>
      <c r="C46" s="30">
        <v>101.0</v>
      </c>
      <c r="D46" s="30">
        <v>0.0</v>
      </c>
      <c r="E46" s="30">
        <v>101.0</v>
      </c>
      <c r="F46" s="30">
        <v>49.0</v>
      </c>
      <c r="G46" s="31">
        <f>F46/E46</f>
        <v>0.4851485149</v>
      </c>
      <c r="H46" s="30">
        <v>52.0</v>
      </c>
      <c r="I46" s="32">
        <f>H46/E46</f>
        <v>0.5148514851</v>
      </c>
      <c r="J46" s="30">
        <v>0.0</v>
      </c>
      <c r="K46" s="32">
        <f>J46/E46</f>
        <v>0</v>
      </c>
      <c r="L46" s="30">
        <v>48.0</v>
      </c>
      <c r="M46" s="32">
        <f>L46/E46</f>
        <v>0.4752475248</v>
      </c>
      <c r="N46" s="30">
        <v>53.0</v>
      </c>
      <c r="O46" s="32">
        <f>N46/E46</f>
        <v>0.5247524752</v>
      </c>
      <c r="P46" s="30">
        <v>0.0</v>
      </c>
      <c r="Q46" s="32">
        <f>P46/E46</f>
        <v>0</v>
      </c>
      <c r="R46" s="30">
        <v>47.0</v>
      </c>
      <c r="S46" s="32">
        <f>R46/E46</f>
        <v>0.4653465347</v>
      </c>
      <c r="T46" s="30">
        <v>54.0</v>
      </c>
      <c r="U46" s="32">
        <f>T46/E46</f>
        <v>0.5346534653</v>
      </c>
      <c r="V46" s="30">
        <v>0.0</v>
      </c>
      <c r="W46" s="32">
        <f>V46/E46</f>
        <v>0</v>
      </c>
      <c r="X46" s="33">
        <v>49.0</v>
      </c>
      <c r="Y46" s="32">
        <f>X46/E46</f>
        <v>0.4851485149</v>
      </c>
      <c r="Z46" s="33">
        <v>52.0</v>
      </c>
      <c r="AA46" s="32">
        <f>Z46/E46</f>
        <v>0.5148514851</v>
      </c>
      <c r="AB46" s="33">
        <v>0.0</v>
      </c>
      <c r="AC46" s="32">
        <f>AB46/E46</f>
        <v>0</v>
      </c>
      <c r="AD46" s="22">
        <f t="shared" si="14"/>
        <v>101</v>
      </c>
      <c r="AE46" s="22">
        <f t="shared" si="15"/>
        <v>101</v>
      </c>
      <c r="AF46" s="22">
        <f t="shared" si="16"/>
        <v>101</v>
      </c>
      <c r="AG46" s="22">
        <f t="shared" si="17"/>
        <v>101</v>
      </c>
    </row>
    <row r="47" ht="15.75" customHeight="1">
      <c r="A47" s="12"/>
      <c r="B47" s="29" t="s">
        <v>23</v>
      </c>
      <c r="C47" s="30">
        <f t="shared" ref="C47:AC47" si="83">C43-C46</f>
        <v>1</v>
      </c>
      <c r="D47" s="30">
        <f t="shared" si="83"/>
        <v>0</v>
      </c>
      <c r="E47" s="30">
        <f t="shared" si="83"/>
        <v>1</v>
      </c>
      <c r="F47" s="30">
        <f t="shared" si="83"/>
        <v>1</v>
      </c>
      <c r="G47" s="31">
        <f t="shared" si="83"/>
        <v>0.00504756358</v>
      </c>
      <c r="H47" s="30">
        <f t="shared" si="83"/>
        <v>0</v>
      </c>
      <c r="I47" s="31">
        <f t="shared" si="83"/>
        <v>-0.00504756358</v>
      </c>
      <c r="J47" s="30">
        <f t="shared" si="83"/>
        <v>0</v>
      </c>
      <c r="K47" s="31">
        <f t="shared" si="83"/>
        <v>0</v>
      </c>
      <c r="L47" s="30">
        <f t="shared" si="83"/>
        <v>1</v>
      </c>
      <c r="M47" s="31">
        <f t="shared" si="83"/>
        <v>0.00514463211</v>
      </c>
      <c r="N47" s="30">
        <f t="shared" si="83"/>
        <v>0</v>
      </c>
      <c r="O47" s="31">
        <f t="shared" si="83"/>
        <v>-0.00514463211</v>
      </c>
      <c r="P47" s="30">
        <f t="shared" si="83"/>
        <v>0</v>
      </c>
      <c r="Q47" s="31">
        <f t="shared" si="83"/>
        <v>0</v>
      </c>
      <c r="R47" s="30">
        <f t="shared" si="83"/>
        <v>2</v>
      </c>
      <c r="S47" s="31">
        <f t="shared" si="83"/>
        <v>0.01504562221</v>
      </c>
      <c r="T47" s="30">
        <f t="shared" si="83"/>
        <v>-1</v>
      </c>
      <c r="U47" s="31">
        <f t="shared" si="83"/>
        <v>-0.01504562221</v>
      </c>
      <c r="V47" s="30">
        <f t="shared" si="83"/>
        <v>0</v>
      </c>
      <c r="W47" s="31">
        <f t="shared" si="83"/>
        <v>0</v>
      </c>
      <c r="X47" s="30">
        <f t="shared" si="83"/>
        <v>0</v>
      </c>
      <c r="Y47" s="31">
        <f t="shared" si="83"/>
        <v>-0.004756357989</v>
      </c>
      <c r="Z47" s="30">
        <f t="shared" si="83"/>
        <v>1</v>
      </c>
      <c r="AA47" s="31">
        <f t="shared" si="83"/>
        <v>0.004756357989</v>
      </c>
      <c r="AB47" s="30">
        <f t="shared" si="83"/>
        <v>0</v>
      </c>
      <c r="AC47" s="31">
        <f t="shared" si="83"/>
        <v>0</v>
      </c>
      <c r="AD47" s="22">
        <f t="shared" si="14"/>
        <v>1</v>
      </c>
      <c r="AE47" s="22">
        <f t="shared" si="15"/>
        <v>1</v>
      </c>
      <c r="AF47" s="22">
        <f t="shared" si="16"/>
        <v>1</v>
      </c>
      <c r="AG47" s="22">
        <f t="shared" si="17"/>
        <v>1</v>
      </c>
    </row>
    <row r="48" ht="15.75" customHeight="1">
      <c r="A48" s="12"/>
      <c r="B48" s="34" t="s">
        <v>46</v>
      </c>
      <c r="C48" s="48">
        <v>33.0</v>
      </c>
      <c r="D48" s="48">
        <v>0.0</v>
      </c>
      <c r="E48" s="36">
        <f t="shared" ref="E48:E50" si="84">C48-D48</f>
        <v>33</v>
      </c>
      <c r="F48" s="49">
        <v>33.0</v>
      </c>
      <c r="G48" s="38">
        <f t="shared" ref="G48:G52" si="85">F48/E48</f>
        <v>1</v>
      </c>
      <c r="H48" s="49">
        <v>0.0</v>
      </c>
      <c r="I48" s="39">
        <f t="shared" ref="I48:I52" si="86">H48/E48</f>
        <v>0</v>
      </c>
      <c r="J48" s="49">
        <v>0.0</v>
      </c>
      <c r="K48" s="39">
        <f t="shared" ref="K48:K52" si="87">J48/E48</f>
        <v>0</v>
      </c>
      <c r="L48" s="49">
        <v>33.0</v>
      </c>
      <c r="M48" s="39">
        <f t="shared" ref="M48:M52" si="88">L48/E48</f>
        <v>1</v>
      </c>
      <c r="N48" s="49">
        <v>0.0</v>
      </c>
      <c r="O48" s="39">
        <f t="shared" ref="O48:O52" si="89">N48/E48</f>
        <v>0</v>
      </c>
      <c r="P48" s="49">
        <v>0.0</v>
      </c>
      <c r="Q48" s="39">
        <f t="shared" ref="Q48:Q52" si="90">P48/E48</f>
        <v>0</v>
      </c>
      <c r="R48" s="58">
        <v>33.0</v>
      </c>
      <c r="S48" s="39">
        <f t="shared" ref="S48:S52" si="91">R48/E48</f>
        <v>1</v>
      </c>
      <c r="T48" s="58">
        <v>0.0</v>
      </c>
      <c r="U48" s="39">
        <f t="shared" ref="U48:U52" si="92">T48/E48</f>
        <v>0</v>
      </c>
      <c r="V48" s="58">
        <v>0.0</v>
      </c>
      <c r="W48" s="39">
        <f t="shared" ref="W48:W52" si="93">V48/E48</f>
        <v>0</v>
      </c>
      <c r="X48" s="49">
        <v>33.0</v>
      </c>
      <c r="Y48" s="39">
        <f t="shared" ref="Y48:Y52" si="94">X48/E48</f>
        <v>1</v>
      </c>
      <c r="Z48" s="49">
        <v>0.0</v>
      </c>
      <c r="AA48" s="39">
        <f t="shared" ref="AA48:AA52" si="95">Z48/E48</f>
        <v>0</v>
      </c>
      <c r="AB48" s="55">
        <v>0.0</v>
      </c>
      <c r="AC48" s="39">
        <f t="shared" ref="AC48:AC52" si="96">AB48/E48</f>
        <v>0</v>
      </c>
      <c r="AD48" s="41">
        <f t="shared" si="14"/>
        <v>33</v>
      </c>
      <c r="AE48" s="41">
        <f t="shared" si="15"/>
        <v>33</v>
      </c>
      <c r="AF48" s="22">
        <f t="shared" si="16"/>
        <v>33</v>
      </c>
      <c r="AG48" s="22">
        <f t="shared" si="17"/>
        <v>33</v>
      </c>
    </row>
    <row r="49" ht="15.75" customHeight="1">
      <c r="A49" s="12"/>
      <c r="B49" s="34" t="s">
        <v>47</v>
      </c>
      <c r="C49" s="48">
        <v>34.0</v>
      </c>
      <c r="D49" s="48">
        <v>0.0</v>
      </c>
      <c r="E49" s="36">
        <f t="shared" si="84"/>
        <v>34</v>
      </c>
      <c r="F49" s="49">
        <v>8.0</v>
      </c>
      <c r="G49" s="38">
        <f t="shared" si="85"/>
        <v>0.2352941176</v>
      </c>
      <c r="H49" s="49">
        <v>26.0</v>
      </c>
      <c r="I49" s="39">
        <f t="shared" si="86"/>
        <v>0.7647058824</v>
      </c>
      <c r="J49" s="49">
        <v>0.0</v>
      </c>
      <c r="K49" s="39">
        <f t="shared" si="87"/>
        <v>0</v>
      </c>
      <c r="L49" s="49">
        <v>7.0</v>
      </c>
      <c r="M49" s="39">
        <f t="shared" si="88"/>
        <v>0.2058823529</v>
      </c>
      <c r="N49" s="49">
        <v>27.0</v>
      </c>
      <c r="O49" s="39">
        <f t="shared" si="89"/>
        <v>0.7941176471</v>
      </c>
      <c r="P49" s="49">
        <v>0.0</v>
      </c>
      <c r="Q49" s="39">
        <f t="shared" si="90"/>
        <v>0</v>
      </c>
      <c r="R49" s="58">
        <v>7.0</v>
      </c>
      <c r="S49" s="39">
        <f t="shared" si="91"/>
        <v>0.2058823529</v>
      </c>
      <c r="T49" s="58">
        <v>27.0</v>
      </c>
      <c r="U49" s="39">
        <f t="shared" si="92"/>
        <v>0.7941176471</v>
      </c>
      <c r="V49" s="58">
        <v>0.0</v>
      </c>
      <c r="W49" s="39">
        <f t="shared" si="93"/>
        <v>0</v>
      </c>
      <c r="X49" s="49">
        <v>7.0</v>
      </c>
      <c r="Y49" s="39">
        <f t="shared" si="94"/>
        <v>0.2058823529</v>
      </c>
      <c r="Z49" s="49">
        <v>27.0</v>
      </c>
      <c r="AA49" s="39">
        <f t="shared" si="95"/>
        <v>0.7941176471</v>
      </c>
      <c r="AB49" s="55">
        <v>0.0</v>
      </c>
      <c r="AC49" s="39">
        <f t="shared" si="96"/>
        <v>0</v>
      </c>
      <c r="AD49" s="41">
        <f t="shared" si="14"/>
        <v>34</v>
      </c>
      <c r="AE49" s="41">
        <f t="shared" si="15"/>
        <v>34</v>
      </c>
      <c r="AF49" s="22">
        <f t="shared" si="16"/>
        <v>34</v>
      </c>
      <c r="AG49" s="22">
        <f t="shared" si="17"/>
        <v>34</v>
      </c>
    </row>
    <row r="50" ht="15.75" customHeight="1">
      <c r="A50" s="13"/>
      <c r="B50" s="34" t="s">
        <v>48</v>
      </c>
      <c r="C50" s="48">
        <v>35.0</v>
      </c>
      <c r="D50" s="48">
        <v>0.0</v>
      </c>
      <c r="E50" s="36">
        <f t="shared" si="84"/>
        <v>35</v>
      </c>
      <c r="F50" s="49">
        <v>9.0</v>
      </c>
      <c r="G50" s="38">
        <f t="shared" si="85"/>
        <v>0.2571428571</v>
      </c>
      <c r="H50" s="49">
        <v>26.0</v>
      </c>
      <c r="I50" s="39">
        <f t="shared" si="86"/>
        <v>0.7428571429</v>
      </c>
      <c r="J50" s="49">
        <v>0.0</v>
      </c>
      <c r="K50" s="39">
        <f t="shared" si="87"/>
        <v>0</v>
      </c>
      <c r="L50" s="49">
        <v>9.0</v>
      </c>
      <c r="M50" s="39">
        <f t="shared" si="88"/>
        <v>0.2571428571</v>
      </c>
      <c r="N50" s="49">
        <v>26.0</v>
      </c>
      <c r="O50" s="39">
        <f t="shared" si="89"/>
        <v>0.7428571429</v>
      </c>
      <c r="P50" s="49">
        <v>0.0</v>
      </c>
      <c r="Q50" s="39">
        <f t="shared" si="90"/>
        <v>0</v>
      </c>
      <c r="R50" s="58">
        <v>9.0</v>
      </c>
      <c r="S50" s="39">
        <f t="shared" si="91"/>
        <v>0.2571428571</v>
      </c>
      <c r="T50" s="58">
        <v>26.0</v>
      </c>
      <c r="U50" s="39">
        <f t="shared" si="92"/>
        <v>0.7428571429</v>
      </c>
      <c r="V50" s="58">
        <v>0.0</v>
      </c>
      <c r="W50" s="39">
        <f t="shared" si="93"/>
        <v>0</v>
      </c>
      <c r="X50" s="49">
        <v>9.0</v>
      </c>
      <c r="Y50" s="39">
        <f t="shared" si="94"/>
        <v>0.2571428571</v>
      </c>
      <c r="Z50" s="49">
        <v>26.0</v>
      </c>
      <c r="AA50" s="39">
        <f t="shared" si="95"/>
        <v>0.7428571429</v>
      </c>
      <c r="AB50" s="55">
        <v>0.0</v>
      </c>
      <c r="AC50" s="39">
        <f t="shared" si="96"/>
        <v>0</v>
      </c>
      <c r="AD50" s="41">
        <f t="shared" si="14"/>
        <v>35</v>
      </c>
      <c r="AE50" s="41">
        <f t="shared" si="15"/>
        <v>35</v>
      </c>
      <c r="AF50" s="22">
        <f t="shared" si="16"/>
        <v>35</v>
      </c>
      <c r="AG50" s="22">
        <f t="shared" si="17"/>
        <v>35</v>
      </c>
    </row>
    <row r="51" ht="15.75" customHeight="1">
      <c r="A51" s="54" t="s">
        <v>49</v>
      </c>
      <c r="B51" s="44" t="s">
        <v>29</v>
      </c>
      <c r="C51" s="45">
        <f t="shared" ref="C51:F51" si="97">SUM(C27,C18,C10)</f>
        <v>339</v>
      </c>
      <c r="D51" s="45">
        <f t="shared" si="97"/>
        <v>3</v>
      </c>
      <c r="E51" s="45">
        <f t="shared" si="97"/>
        <v>336</v>
      </c>
      <c r="F51" s="46">
        <f t="shared" si="97"/>
        <v>159</v>
      </c>
      <c r="G51" s="20">
        <f t="shared" si="85"/>
        <v>0.4732142857</v>
      </c>
      <c r="H51" s="46">
        <f>SUM(H27,H18,H10)</f>
        <v>175</v>
      </c>
      <c r="I51" s="47">
        <f t="shared" si="86"/>
        <v>0.5208333333</v>
      </c>
      <c r="J51" s="46">
        <f>SUM(J27,J18,J10)</f>
        <v>2</v>
      </c>
      <c r="K51" s="47">
        <f t="shared" si="87"/>
        <v>0.005952380952</v>
      </c>
      <c r="L51" s="46">
        <f>SUM(L27,L18,L10)</f>
        <v>153</v>
      </c>
      <c r="M51" s="47">
        <f t="shared" si="88"/>
        <v>0.4553571429</v>
      </c>
      <c r="N51" s="46">
        <f>SUM(N27,N18,N10)</f>
        <v>180</v>
      </c>
      <c r="O51" s="47">
        <f t="shared" si="89"/>
        <v>0.5357142857</v>
      </c>
      <c r="P51" s="46">
        <f>SUM(P27,P18,P10)</f>
        <v>3</v>
      </c>
      <c r="Q51" s="47">
        <f t="shared" si="90"/>
        <v>0.008928571429</v>
      </c>
      <c r="R51" s="46">
        <f>SUM(R27,R18,R10)</f>
        <v>157</v>
      </c>
      <c r="S51" s="47">
        <f t="shared" si="91"/>
        <v>0.4672619048</v>
      </c>
      <c r="T51" s="46">
        <f>SUM(T27,T18,T10)</f>
        <v>178</v>
      </c>
      <c r="U51" s="47">
        <f t="shared" si="92"/>
        <v>0.5297619048</v>
      </c>
      <c r="V51" s="46">
        <f>SUM(V27,V18,V10)</f>
        <v>1</v>
      </c>
      <c r="W51" s="47">
        <f t="shared" si="93"/>
        <v>0.002976190476</v>
      </c>
      <c r="X51" s="46">
        <f>SUM(X27,X18,X10)</f>
        <v>155</v>
      </c>
      <c r="Y51" s="47">
        <f t="shared" si="94"/>
        <v>0.4613095238</v>
      </c>
      <c r="Z51" s="46">
        <f>SUM(Z27,Z18,Z10)</f>
        <v>180</v>
      </c>
      <c r="AA51" s="47">
        <f t="shared" si="95"/>
        <v>0.5357142857</v>
      </c>
      <c r="AB51" s="46">
        <f>SUM(AB27,AB18,AB10)</f>
        <v>1</v>
      </c>
      <c r="AC51" s="47">
        <f t="shared" si="96"/>
        <v>0.002976190476</v>
      </c>
      <c r="AD51" s="22">
        <f t="shared" si="14"/>
        <v>336</v>
      </c>
      <c r="AE51" s="22">
        <f t="shared" si="15"/>
        <v>336</v>
      </c>
      <c r="AF51" s="22">
        <f t="shared" si="16"/>
        <v>336</v>
      </c>
      <c r="AG51" s="22">
        <f t="shared" si="17"/>
        <v>336</v>
      </c>
    </row>
    <row r="52" ht="15.75" customHeight="1">
      <c r="A52" s="12"/>
      <c r="B52" s="23" t="s">
        <v>22</v>
      </c>
      <c r="C52" s="24">
        <f t="shared" ref="C52:D52" si="98">SUM(C11,C19,C28)</f>
        <v>350</v>
      </c>
      <c r="D52" s="24">
        <f t="shared" si="98"/>
        <v>3</v>
      </c>
      <c r="E52" s="25">
        <f t="shared" ref="E52:E55" si="100">C52-D52</f>
        <v>347</v>
      </c>
      <c r="F52" s="24">
        <f>SUM(F11,F19,F28)</f>
        <v>159</v>
      </c>
      <c r="G52" s="26">
        <f t="shared" si="85"/>
        <v>0.4582132565</v>
      </c>
      <c r="H52" s="24">
        <f>SUM(H11,H19,H28)</f>
        <v>187</v>
      </c>
      <c r="I52" s="27">
        <f t="shared" si="86"/>
        <v>0.5389048991</v>
      </c>
      <c r="J52" s="24">
        <f>SUM(J11,J19,J28)</f>
        <v>1</v>
      </c>
      <c r="K52" s="27">
        <f t="shared" si="87"/>
        <v>0.00288184438</v>
      </c>
      <c r="L52" s="24">
        <f>SUM(L11,L19,L28)</f>
        <v>156</v>
      </c>
      <c r="M52" s="27">
        <f t="shared" si="88"/>
        <v>0.4495677233</v>
      </c>
      <c r="N52" s="24">
        <f>SUM(N11,N19,N28)</f>
        <v>190</v>
      </c>
      <c r="O52" s="27">
        <f t="shared" si="89"/>
        <v>0.5475504323</v>
      </c>
      <c r="P52" s="24">
        <f>SUM(P11,P19,P28)</f>
        <v>1</v>
      </c>
      <c r="Q52" s="27">
        <f t="shared" si="90"/>
        <v>0.00288184438</v>
      </c>
      <c r="R52" s="24">
        <f>SUM(R11,R19,R28)</f>
        <v>161</v>
      </c>
      <c r="S52" s="27">
        <f t="shared" si="91"/>
        <v>0.4639769452</v>
      </c>
      <c r="T52" s="24">
        <f>SUM(T11,T19,T28)</f>
        <v>186</v>
      </c>
      <c r="U52" s="27">
        <f t="shared" si="92"/>
        <v>0.5360230548</v>
      </c>
      <c r="V52" s="24">
        <f>SUM(V11,V19,V28)</f>
        <v>0</v>
      </c>
      <c r="W52" s="27">
        <f t="shared" si="93"/>
        <v>0</v>
      </c>
      <c r="X52" s="24">
        <f>SUM(X11,X19,X28)</f>
        <v>158</v>
      </c>
      <c r="Y52" s="27">
        <f t="shared" si="94"/>
        <v>0.4553314121</v>
      </c>
      <c r="Z52" s="24">
        <f>SUM(Z11,Z19,Z28)</f>
        <v>189</v>
      </c>
      <c r="AA52" s="27">
        <f t="shared" si="95"/>
        <v>0.5446685879</v>
      </c>
      <c r="AB52" s="24">
        <f>SUM(AB11,AB19,AB28)</f>
        <v>0</v>
      </c>
      <c r="AC52" s="27">
        <f t="shared" si="96"/>
        <v>0</v>
      </c>
      <c r="AD52" s="22">
        <f t="shared" si="14"/>
        <v>347</v>
      </c>
      <c r="AE52" s="22">
        <f t="shared" si="15"/>
        <v>347</v>
      </c>
      <c r="AF52" s="22">
        <f t="shared" si="16"/>
        <v>347</v>
      </c>
      <c r="AG52" s="22">
        <f t="shared" si="17"/>
        <v>347</v>
      </c>
    </row>
    <row r="53" ht="15.75" customHeight="1">
      <c r="A53" s="12"/>
      <c r="B53" s="23" t="s">
        <v>23</v>
      </c>
      <c r="C53" s="24">
        <f t="shared" ref="C53:D53" si="99">C51-C52</f>
        <v>-11</v>
      </c>
      <c r="D53" s="24">
        <f t="shared" si="99"/>
        <v>0</v>
      </c>
      <c r="E53" s="25">
        <f t="shared" si="100"/>
        <v>-11</v>
      </c>
      <c r="F53" s="24">
        <f t="shared" ref="F53:AC53" si="101">F51-F52</f>
        <v>0</v>
      </c>
      <c r="G53" s="28">
        <f t="shared" si="101"/>
        <v>0.01500102923</v>
      </c>
      <c r="H53" s="24">
        <f t="shared" si="101"/>
        <v>-12</v>
      </c>
      <c r="I53" s="28">
        <f t="shared" si="101"/>
        <v>-0.0180715658</v>
      </c>
      <c r="J53" s="24">
        <f t="shared" si="101"/>
        <v>1</v>
      </c>
      <c r="K53" s="28">
        <f t="shared" si="101"/>
        <v>0.003070536572</v>
      </c>
      <c r="L53" s="24">
        <f t="shared" si="101"/>
        <v>-3</v>
      </c>
      <c r="M53" s="28">
        <f t="shared" si="101"/>
        <v>0.005789419514</v>
      </c>
      <c r="N53" s="24">
        <f t="shared" si="101"/>
        <v>-10</v>
      </c>
      <c r="O53" s="28">
        <f t="shared" si="101"/>
        <v>-0.01183614656</v>
      </c>
      <c r="P53" s="24">
        <f t="shared" si="101"/>
        <v>2</v>
      </c>
      <c r="Q53" s="28">
        <f t="shared" si="101"/>
        <v>0.006046727048</v>
      </c>
      <c r="R53" s="24">
        <f t="shared" si="101"/>
        <v>-4</v>
      </c>
      <c r="S53" s="28">
        <f t="shared" si="101"/>
        <v>0.003284959517</v>
      </c>
      <c r="T53" s="24">
        <f t="shared" si="101"/>
        <v>-8</v>
      </c>
      <c r="U53" s="28">
        <f t="shared" si="101"/>
        <v>-0.006261149993</v>
      </c>
      <c r="V53" s="24">
        <f t="shared" si="101"/>
        <v>1</v>
      </c>
      <c r="W53" s="28">
        <f t="shared" si="101"/>
        <v>0.002976190476</v>
      </c>
      <c r="X53" s="24">
        <f t="shared" si="101"/>
        <v>-3</v>
      </c>
      <c r="Y53" s="28">
        <f t="shared" si="101"/>
        <v>0.005978111706</v>
      </c>
      <c r="Z53" s="24">
        <f t="shared" si="101"/>
        <v>-9</v>
      </c>
      <c r="AA53" s="28">
        <f t="shared" si="101"/>
        <v>-0.008954302182</v>
      </c>
      <c r="AB53" s="24">
        <f t="shared" si="101"/>
        <v>1</v>
      </c>
      <c r="AC53" s="28">
        <f t="shared" si="101"/>
        <v>0.002976190476</v>
      </c>
      <c r="AD53" s="22">
        <f t="shared" si="14"/>
        <v>-11</v>
      </c>
      <c r="AE53" s="22">
        <f t="shared" si="15"/>
        <v>-11</v>
      </c>
      <c r="AF53" s="22">
        <f t="shared" si="16"/>
        <v>-11</v>
      </c>
      <c r="AG53" s="22">
        <f t="shared" si="17"/>
        <v>-11</v>
      </c>
    </row>
    <row r="54" ht="15.75" customHeight="1">
      <c r="A54" s="12"/>
      <c r="B54" s="29" t="s">
        <v>24</v>
      </c>
      <c r="C54" s="30">
        <f t="shared" ref="C54:D54" si="102">SUM(C13,C21,C30)</f>
        <v>339</v>
      </c>
      <c r="D54" s="30">
        <f t="shared" si="102"/>
        <v>2</v>
      </c>
      <c r="E54" s="33">
        <f t="shared" si="100"/>
        <v>337</v>
      </c>
      <c r="F54" s="30">
        <f>SUM(F13,F21,F30)</f>
        <v>159</v>
      </c>
      <c r="G54" s="31">
        <f>F54/E54</f>
        <v>0.471810089</v>
      </c>
      <c r="H54" s="30">
        <f>SUM(H13,H21,H30)</f>
        <v>174</v>
      </c>
      <c r="I54" s="32">
        <f>H54/E54</f>
        <v>0.5163204748</v>
      </c>
      <c r="J54" s="30">
        <f>SUM(J13,J21,J30)</f>
        <v>4</v>
      </c>
      <c r="K54" s="32">
        <f>J54/E54</f>
        <v>0.0118694362</v>
      </c>
      <c r="L54" s="30">
        <f>SUM(L13,L21,L30)</f>
        <v>153</v>
      </c>
      <c r="M54" s="32">
        <f>L54/E54</f>
        <v>0.4540059347</v>
      </c>
      <c r="N54" s="30">
        <f>SUM(N13,N21,N30)</f>
        <v>180</v>
      </c>
      <c r="O54" s="32">
        <f>N54/E54</f>
        <v>0.5341246291</v>
      </c>
      <c r="P54" s="30">
        <f>SUM(P13,P21,P30)</f>
        <v>4</v>
      </c>
      <c r="Q54" s="32">
        <f>P54/E54</f>
        <v>0.0118694362</v>
      </c>
      <c r="R54" s="30">
        <f>SUM(R13,R21,R30)</f>
        <v>158</v>
      </c>
      <c r="S54" s="32">
        <f>R54/E54</f>
        <v>0.46884273</v>
      </c>
      <c r="T54" s="30">
        <f>SUM(T13,T21,T30)</f>
        <v>179</v>
      </c>
      <c r="U54" s="32">
        <f>T54/E54</f>
        <v>0.53115727</v>
      </c>
      <c r="V54" s="30">
        <f>SUM(V13,V21,V30)</f>
        <v>0</v>
      </c>
      <c r="W54" s="32">
        <f>V54/E54</f>
        <v>0</v>
      </c>
      <c r="X54" s="30">
        <f>SUM(X13,X21,X30)</f>
        <v>156</v>
      </c>
      <c r="Y54" s="32">
        <f>X54/E54</f>
        <v>0.4629080119</v>
      </c>
      <c r="Z54" s="30">
        <f>SUM(Z13,Z21,Z30)</f>
        <v>181</v>
      </c>
      <c r="AA54" s="32">
        <f>Z54/E54</f>
        <v>0.5370919881</v>
      </c>
      <c r="AB54" s="30">
        <f>SUM(AB13,AB21,AB30)</f>
        <v>0</v>
      </c>
      <c r="AC54" s="32">
        <f>AB54/E54</f>
        <v>0</v>
      </c>
      <c r="AD54" s="22">
        <f t="shared" si="14"/>
        <v>337</v>
      </c>
      <c r="AE54" s="22">
        <f t="shared" si="15"/>
        <v>337</v>
      </c>
      <c r="AF54" s="22">
        <f t="shared" si="16"/>
        <v>337</v>
      </c>
      <c r="AG54" s="22">
        <f t="shared" si="17"/>
        <v>337</v>
      </c>
    </row>
    <row r="55" ht="15.75" customHeight="1">
      <c r="A55" s="13"/>
      <c r="B55" s="29" t="s">
        <v>23</v>
      </c>
      <c r="C55" s="30">
        <f t="shared" ref="C55:D55" si="103">SUM(C14,C22,C31)</f>
        <v>0</v>
      </c>
      <c r="D55" s="30">
        <f t="shared" si="103"/>
        <v>1</v>
      </c>
      <c r="E55" s="33">
        <f t="shared" si="100"/>
        <v>-1</v>
      </c>
      <c r="F55" s="30">
        <f t="shared" ref="F55:AC55" si="104">F51-F54</f>
        <v>0</v>
      </c>
      <c r="G55" s="31">
        <f t="shared" si="104"/>
        <v>0.001404196694</v>
      </c>
      <c r="H55" s="30">
        <f t="shared" si="104"/>
        <v>1</v>
      </c>
      <c r="I55" s="31">
        <f t="shared" si="104"/>
        <v>0.004512858556</v>
      </c>
      <c r="J55" s="30">
        <f t="shared" si="104"/>
        <v>-2</v>
      </c>
      <c r="K55" s="31">
        <f t="shared" si="104"/>
        <v>-0.005917055249</v>
      </c>
      <c r="L55" s="30">
        <f t="shared" si="104"/>
        <v>0</v>
      </c>
      <c r="M55" s="31">
        <f t="shared" si="104"/>
        <v>0.001351208139</v>
      </c>
      <c r="N55" s="30">
        <f t="shared" si="104"/>
        <v>0</v>
      </c>
      <c r="O55" s="31">
        <f t="shared" si="104"/>
        <v>0.001589656634</v>
      </c>
      <c r="P55" s="30">
        <f t="shared" si="104"/>
        <v>-1</v>
      </c>
      <c r="Q55" s="31">
        <f t="shared" si="104"/>
        <v>-0.002940864773</v>
      </c>
      <c r="R55" s="30">
        <f t="shared" si="104"/>
        <v>-1</v>
      </c>
      <c r="S55" s="31">
        <f t="shared" si="104"/>
        <v>-0.001580825208</v>
      </c>
      <c r="T55" s="30">
        <f t="shared" si="104"/>
        <v>-1</v>
      </c>
      <c r="U55" s="31">
        <f t="shared" si="104"/>
        <v>-0.001395365268</v>
      </c>
      <c r="V55" s="30">
        <f t="shared" si="104"/>
        <v>1</v>
      </c>
      <c r="W55" s="31">
        <f t="shared" si="104"/>
        <v>0.002976190476</v>
      </c>
      <c r="X55" s="30">
        <f t="shared" si="104"/>
        <v>-1</v>
      </c>
      <c r="Y55" s="31">
        <f t="shared" si="104"/>
        <v>-0.00159848806</v>
      </c>
      <c r="Z55" s="30">
        <f t="shared" si="104"/>
        <v>-1</v>
      </c>
      <c r="AA55" s="31">
        <f t="shared" si="104"/>
        <v>-0.001377702416</v>
      </c>
      <c r="AB55" s="30">
        <f t="shared" si="104"/>
        <v>1</v>
      </c>
      <c r="AC55" s="31">
        <f t="shared" si="104"/>
        <v>0.002976190476</v>
      </c>
      <c r="AD55" s="22">
        <f t="shared" si="14"/>
        <v>-1</v>
      </c>
      <c r="AE55" s="22">
        <f t="shared" si="15"/>
        <v>-1</v>
      </c>
      <c r="AF55" s="22">
        <f t="shared" si="16"/>
        <v>-1</v>
      </c>
      <c r="AG55" s="22">
        <f t="shared" si="17"/>
        <v>-1</v>
      </c>
    </row>
    <row r="56" ht="15.75" customHeight="1">
      <c r="A56" s="43" t="s">
        <v>50</v>
      </c>
      <c r="B56" s="44" t="s">
        <v>29</v>
      </c>
      <c r="C56" s="45">
        <f t="shared" ref="C56:F56" si="105">SUM(C35,C43)</f>
        <v>210</v>
      </c>
      <c r="D56" s="45">
        <f t="shared" si="105"/>
        <v>1</v>
      </c>
      <c r="E56" s="45">
        <f t="shared" si="105"/>
        <v>209</v>
      </c>
      <c r="F56" s="45">
        <f t="shared" si="105"/>
        <v>97</v>
      </c>
      <c r="G56" s="20">
        <f t="shared" ref="G56:G57" si="107">F56/E56</f>
        <v>0.4641148325</v>
      </c>
      <c r="H56" s="45">
        <f t="shared" ref="H56:H57" si="108">SUM(H35,H43)</f>
        <v>112</v>
      </c>
      <c r="I56" s="47">
        <f t="shared" ref="I56:I57" si="109">H56/E56</f>
        <v>0.5358851675</v>
      </c>
      <c r="J56" s="45">
        <f t="shared" ref="J56:J57" si="110">SUM(J35,J43)</f>
        <v>0</v>
      </c>
      <c r="K56" s="47">
        <f t="shared" ref="K56:K57" si="111">J56/E56</f>
        <v>0</v>
      </c>
      <c r="L56" s="45">
        <f t="shared" ref="L56:L57" si="112">SUM(L35,L43)</f>
        <v>96</v>
      </c>
      <c r="M56" s="47">
        <f t="shared" ref="M56:M57" si="113">L56/E56</f>
        <v>0.4593301435</v>
      </c>
      <c r="N56" s="45">
        <f t="shared" ref="N56:N57" si="114">SUM(N35,N43)</f>
        <v>113</v>
      </c>
      <c r="O56" s="47">
        <f t="shared" ref="O56:O57" si="115">N56/E56</f>
        <v>0.5406698565</v>
      </c>
      <c r="P56" s="45">
        <f t="shared" ref="P56:P57" si="116">SUM(P35,P43)</f>
        <v>0</v>
      </c>
      <c r="Q56" s="47">
        <f t="shared" ref="Q56:Q57" si="117">P56/E56</f>
        <v>0</v>
      </c>
      <c r="R56" s="45">
        <f t="shared" ref="R56:R57" si="118">SUM(R35,R43)</f>
        <v>99</v>
      </c>
      <c r="S56" s="47">
        <f t="shared" ref="S56:S57" si="119">R56/E56</f>
        <v>0.4736842105</v>
      </c>
      <c r="T56" s="45">
        <f t="shared" ref="T56:T57" si="120">SUM(T35,T43)</f>
        <v>110</v>
      </c>
      <c r="U56" s="47">
        <f t="shared" ref="U56:U57" si="121">T56/E56</f>
        <v>0.5263157895</v>
      </c>
      <c r="V56" s="45">
        <f t="shared" ref="V56:V57" si="122">SUM(V35,V43)</f>
        <v>0</v>
      </c>
      <c r="W56" s="47">
        <f t="shared" ref="W56:W57" si="123">V56/E56</f>
        <v>0</v>
      </c>
      <c r="X56" s="45">
        <f t="shared" ref="X56:X57" si="124">SUM(X35,X43)</f>
        <v>97</v>
      </c>
      <c r="Y56" s="47">
        <f t="shared" ref="Y56:Y57" si="125">X56/E56</f>
        <v>0.4641148325</v>
      </c>
      <c r="Z56" s="45">
        <f t="shared" ref="Z56:Z57" si="126">SUM(Z35,Z43)</f>
        <v>112</v>
      </c>
      <c r="AA56" s="47">
        <f t="shared" ref="AA56:AA57" si="127">Z56/E56</f>
        <v>0.5358851675</v>
      </c>
      <c r="AB56" s="45">
        <f t="shared" ref="AB56:AB57" si="128">SUM(AB35,AB43)</f>
        <v>0</v>
      </c>
      <c r="AC56" s="47">
        <f t="shared" ref="AC56:AC57" si="129">AB56/E56</f>
        <v>0</v>
      </c>
      <c r="AD56" s="22"/>
      <c r="AE56" s="22"/>
      <c r="AF56" s="22">
        <f t="shared" si="16"/>
        <v>209</v>
      </c>
      <c r="AG56" s="22">
        <f t="shared" si="17"/>
        <v>209</v>
      </c>
    </row>
    <row r="57" ht="15.75" customHeight="1">
      <c r="A57" s="12"/>
      <c r="B57" s="23" t="s">
        <v>22</v>
      </c>
      <c r="C57" s="24">
        <f t="shared" ref="C57:D57" si="106">SUM(C36,C44)</f>
        <v>224</v>
      </c>
      <c r="D57" s="24">
        <f t="shared" si="106"/>
        <v>1</v>
      </c>
      <c r="E57" s="25">
        <f>C57-D57</f>
        <v>223</v>
      </c>
      <c r="F57" s="25">
        <f>SUM(F36,F44)</f>
        <v>48</v>
      </c>
      <c r="G57" s="26">
        <f t="shared" si="107"/>
        <v>0.2152466368</v>
      </c>
      <c r="H57" s="25">
        <f t="shared" si="108"/>
        <v>51</v>
      </c>
      <c r="I57" s="27">
        <f t="shared" si="109"/>
        <v>0.2286995516</v>
      </c>
      <c r="J57" s="25">
        <f t="shared" si="110"/>
        <v>0</v>
      </c>
      <c r="K57" s="27">
        <f t="shared" si="111"/>
        <v>0</v>
      </c>
      <c r="L57" s="25">
        <f t="shared" si="112"/>
        <v>47</v>
      </c>
      <c r="M57" s="27">
        <f t="shared" si="113"/>
        <v>0.2107623318</v>
      </c>
      <c r="N57" s="25">
        <f t="shared" si="114"/>
        <v>52</v>
      </c>
      <c r="O57" s="27">
        <f t="shared" si="115"/>
        <v>0.2331838565</v>
      </c>
      <c r="P57" s="25">
        <f t="shared" si="116"/>
        <v>0</v>
      </c>
      <c r="Q57" s="27">
        <f t="shared" si="117"/>
        <v>0</v>
      </c>
      <c r="R57" s="25">
        <f t="shared" si="118"/>
        <v>46</v>
      </c>
      <c r="S57" s="27">
        <f t="shared" si="119"/>
        <v>0.2062780269</v>
      </c>
      <c r="T57" s="25">
        <f t="shared" si="120"/>
        <v>53</v>
      </c>
      <c r="U57" s="27">
        <f t="shared" si="121"/>
        <v>0.2376681614</v>
      </c>
      <c r="V57" s="25">
        <f t="shared" si="122"/>
        <v>0</v>
      </c>
      <c r="W57" s="27">
        <f t="shared" si="123"/>
        <v>0</v>
      </c>
      <c r="X57" s="25">
        <f t="shared" si="124"/>
        <v>47</v>
      </c>
      <c r="Y57" s="27">
        <f t="shared" si="125"/>
        <v>0.2107623318</v>
      </c>
      <c r="Z57" s="25">
        <f t="shared" si="126"/>
        <v>52</v>
      </c>
      <c r="AA57" s="27">
        <f t="shared" si="127"/>
        <v>0.2331838565</v>
      </c>
      <c r="AB57" s="25">
        <f t="shared" si="128"/>
        <v>0</v>
      </c>
      <c r="AC57" s="27">
        <f t="shared" si="129"/>
        <v>0</v>
      </c>
      <c r="AD57" s="22">
        <f t="shared" ref="AD57:AD65" si="131">SUM(F57,H57,J57)</f>
        <v>99</v>
      </c>
      <c r="AE57" s="22">
        <f t="shared" ref="AE57:AE65" si="132">SUM(L57,N57,P57)</f>
        <v>99</v>
      </c>
      <c r="AF57" s="22">
        <f t="shared" si="16"/>
        <v>99</v>
      </c>
      <c r="AG57" s="22">
        <f t="shared" si="17"/>
        <v>99</v>
      </c>
    </row>
    <row r="58" ht="15.75" customHeight="1">
      <c r="A58" s="12"/>
      <c r="B58" s="23" t="s">
        <v>23</v>
      </c>
      <c r="C58" s="24">
        <f t="shared" ref="C58:AC58" si="130">C56-C57</f>
        <v>-14</v>
      </c>
      <c r="D58" s="24">
        <f t="shared" si="130"/>
        <v>0</v>
      </c>
      <c r="E58" s="24">
        <f t="shared" si="130"/>
        <v>-14</v>
      </c>
      <c r="F58" s="24">
        <f t="shared" si="130"/>
        <v>49</v>
      </c>
      <c r="G58" s="28">
        <f t="shared" si="130"/>
        <v>0.2488681958</v>
      </c>
      <c r="H58" s="24">
        <f t="shared" si="130"/>
        <v>61</v>
      </c>
      <c r="I58" s="28">
        <f t="shared" si="130"/>
        <v>0.3071856159</v>
      </c>
      <c r="J58" s="24">
        <f t="shared" si="130"/>
        <v>0</v>
      </c>
      <c r="K58" s="28">
        <f t="shared" si="130"/>
        <v>0</v>
      </c>
      <c r="L58" s="24">
        <f t="shared" si="130"/>
        <v>49</v>
      </c>
      <c r="M58" s="28">
        <f t="shared" si="130"/>
        <v>0.2485678117</v>
      </c>
      <c r="N58" s="24">
        <f t="shared" si="130"/>
        <v>61</v>
      </c>
      <c r="O58" s="28">
        <f t="shared" si="130"/>
        <v>0.307486</v>
      </c>
      <c r="P58" s="24">
        <f t="shared" si="130"/>
        <v>0</v>
      </c>
      <c r="Q58" s="28">
        <f t="shared" si="130"/>
        <v>0</v>
      </c>
      <c r="R58" s="24">
        <f t="shared" si="130"/>
        <v>53</v>
      </c>
      <c r="S58" s="28">
        <f t="shared" si="130"/>
        <v>0.2674061836</v>
      </c>
      <c r="T58" s="24">
        <f t="shared" si="130"/>
        <v>57</v>
      </c>
      <c r="U58" s="28">
        <f t="shared" si="130"/>
        <v>0.288647628</v>
      </c>
      <c r="V58" s="24">
        <f t="shared" si="130"/>
        <v>0</v>
      </c>
      <c r="W58" s="28">
        <f t="shared" si="130"/>
        <v>0</v>
      </c>
      <c r="X58" s="24">
        <f t="shared" si="130"/>
        <v>50</v>
      </c>
      <c r="Y58" s="28">
        <f t="shared" si="130"/>
        <v>0.2533525007</v>
      </c>
      <c r="Z58" s="24">
        <f t="shared" si="130"/>
        <v>60</v>
      </c>
      <c r="AA58" s="28">
        <f t="shared" si="130"/>
        <v>0.302701311</v>
      </c>
      <c r="AB58" s="24">
        <f t="shared" si="130"/>
        <v>0</v>
      </c>
      <c r="AC58" s="28">
        <f t="shared" si="130"/>
        <v>0</v>
      </c>
      <c r="AD58" s="22">
        <f t="shared" si="131"/>
        <v>110</v>
      </c>
      <c r="AE58" s="22">
        <f t="shared" si="132"/>
        <v>110</v>
      </c>
      <c r="AF58" s="22">
        <f t="shared" si="16"/>
        <v>110</v>
      </c>
      <c r="AG58" s="22">
        <f t="shared" si="17"/>
        <v>110</v>
      </c>
    </row>
    <row r="59" ht="15.75" customHeight="1">
      <c r="A59" s="12"/>
      <c r="B59" s="29" t="s">
        <v>24</v>
      </c>
      <c r="C59" s="30">
        <f t="shared" ref="C59:D59" si="133">SUM(C38,C46)</f>
        <v>209</v>
      </c>
      <c r="D59" s="30">
        <f t="shared" si="133"/>
        <v>1</v>
      </c>
      <c r="E59" s="30">
        <f>C59-D59</f>
        <v>208</v>
      </c>
      <c r="F59" s="30">
        <f>SUM(F38,F46)</f>
        <v>96</v>
      </c>
      <c r="G59" s="31">
        <f>F59/E59</f>
        <v>0.4615384615</v>
      </c>
      <c r="H59" s="30">
        <f>SUM(H38,H46)</f>
        <v>112</v>
      </c>
      <c r="I59" s="32">
        <f>H59/E59</f>
        <v>0.5384615385</v>
      </c>
      <c r="J59" s="30">
        <f>SUM(J38,J46)</f>
        <v>0</v>
      </c>
      <c r="K59" s="32">
        <f>J59/E59</f>
        <v>0</v>
      </c>
      <c r="L59" s="30">
        <f>SUM(L38,L46)</f>
        <v>97</v>
      </c>
      <c r="M59" s="32">
        <f>L59/E59</f>
        <v>0.4663461538</v>
      </c>
      <c r="N59" s="30">
        <f>SUM(N38,N46)</f>
        <v>111</v>
      </c>
      <c r="O59" s="32">
        <f>N59/E59</f>
        <v>0.5336538462</v>
      </c>
      <c r="P59" s="30">
        <f>SUM(P38,P46)</f>
        <v>0</v>
      </c>
      <c r="Q59" s="32">
        <f>P59/E59</f>
        <v>0</v>
      </c>
      <c r="R59" s="30">
        <f>SUM(R38,R46)</f>
        <v>97</v>
      </c>
      <c r="S59" s="32">
        <f>R59/E59</f>
        <v>0.4663461538</v>
      </c>
      <c r="T59" s="30">
        <f>SUM(T38,T46)</f>
        <v>111</v>
      </c>
      <c r="U59" s="32">
        <f>T59/E59</f>
        <v>0.5336538462</v>
      </c>
      <c r="V59" s="30">
        <f>SUM(V38,V46)</f>
        <v>0</v>
      </c>
      <c r="W59" s="32">
        <f>V59/E59</f>
        <v>0</v>
      </c>
      <c r="X59" s="30">
        <f>SUM(X38,X46)</f>
        <v>97</v>
      </c>
      <c r="Y59" s="32">
        <f>X59/E59</f>
        <v>0.4663461538</v>
      </c>
      <c r="Z59" s="30">
        <f>SUM(Z38,Z46)</f>
        <v>111</v>
      </c>
      <c r="AA59" s="32">
        <f>Z59/E59</f>
        <v>0.5336538462</v>
      </c>
      <c r="AB59" s="30">
        <f>SUM(AB38,AB46)</f>
        <v>0</v>
      </c>
      <c r="AC59" s="32">
        <f>AB59/E59</f>
        <v>0</v>
      </c>
      <c r="AD59" s="22">
        <f t="shared" si="131"/>
        <v>208</v>
      </c>
      <c r="AE59" s="22">
        <f t="shared" si="132"/>
        <v>208</v>
      </c>
      <c r="AF59" s="22">
        <f t="shared" si="16"/>
        <v>208</v>
      </c>
      <c r="AG59" s="22">
        <f t="shared" si="17"/>
        <v>208</v>
      </c>
    </row>
    <row r="60" ht="15.75" customHeight="1">
      <c r="A60" s="13"/>
      <c r="B60" s="29" t="s">
        <v>23</v>
      </c>
      <c r="C60" s="30">
        <f t="shared" ref="C60:AC60" si="134">C56-C59</f>
        <v>1</v>
      </c>
      <c r="D60" s="30">
        <f t="shared" si="134"/>
        <v>0</v>
      </c>
      <c r="E60" s="30">
        <f t="shared" si="134"/>
        <v>1</v>
      </c>
      <c r="F60" s="30">
        <f t="shared" si="134"/>
        <v>1</v>
      </c>
      <c r="G60" s="31">
        <f t="shared" si="134"/>
        <v>0.002576370997</v>
      </c>
      <c r="H60" s="30">
        <f t="shared" si="134"/>
        <v>0</v>
      </c>
      <c r="I60" s="31">
        <f t="shared" si="134"/>
        <v>-0.002576370997</v>
      </c>
      <c r="J60" s="30">
        <f t="shared" si="134"/>
        <v>0</v>
      </c>
      <c r="K60" s="31">
        <f t="shared" si="134"/>
        <v>0</v>
      </c>
      <c r="L60" s="30">
        <f t="shared" si="134"/>
        <v>-1</v>
      </c>
      <c r="M60" s="31">
        <f t="shared" si="134"/>
        <v>-0.007016010305</v>
      </c>
      <c r="N60" s="30">
        <f t="shared" si="134"/>
        <v>2</v>
      </c>
      <c r="O60" s="31">
        <f t="shared" si="134"/>
        <v>0.007016010305</v>
      </c>
      <c r="P60" s="30">
        <f t="shared" si="134"/>
        <v>0</v>
      </c>
      <c r="Q60" s="31">
        <f t="shared" si="134"/>
        <v>0</v>
      </c>
      <c r="R60" s="30">
        <f t="shared" si="134"/>
        <v>2</v>
      </c>
      <c r="S60" s="31">
        <f t="shared" si="134"/>
        <v>0.00733805668</v>
      </c>
      <c r="T60" s="30">
        <f t="shared" si="134"/>
        <v>-1</v>
      </c>
      <c r="U60" s="31">
        <f t="shared" si="134"/>
        <v>-0.00733805668</v>
      </c>
      <c r="V60" s="30">
        <f t="shared" si="134"/>
        <v>0</v>
      </c>
      <c r="W60" s="31">
        <f t="shared" si="134"/>
        <v>0</v>
      </c>
      <c r="X60" s="30">
        <f t="shared" si="134"/>
        <v>0</v>
      </c>
      <c r="Y60" s="31">
        <f t="shared" si="134"/>
        <v>-0.00223132131</v>
      </c>
      <c r="Z60" s="30">
        <f t="shared" si="134"/>
        <v>1</v>
      </c>
      <c r="AA60" s="31">
        <f t="shared" si="134"/>
        <v>0.00223132131</v>
      </c>
      <c r="AB60" s="30">
        <f t="shared" si="134"/>
        <v>0</v>
      </c>
      <c r="AC60" s="31">
        <f t="shared" si="134"/>
        <v>0</v>
      </c>
      <c r="AD60" s="22">
        <f t="shared" si="131"/>
        <v>1</v>
      </c>
      <c r="AE60" s="22">
        <f t="shared" si="132"/>
        <v>1</v>
      </c>
      <c r="AF60" s="22">
        <f t="shared" si="16"/>
        <v>1</v>
      </c>
      <c r="AG60" s="22">
        <f t="shared" si="17"/>
        <v>1</v>
      </c>
    </row>
    <row r="61" ht="15.75" customHeight="1">
      <c r="A61" s="60" t="s">
        <v>51</v>
      </c>
      <c r="B61" s="61" t="s">
        <v>29</v>
      </c>
      <c r="C61" s="62">
        <f t="shared" ref="C61:D61" si="135">SUM(C51,C56)</f>
        <v>549</v>
      </c>
      <c r="D61" s="62">
        <f t="shared" si="135"/>
        <v>4</v>
      </c>
      <c r="E61" s="62">
        <f t="shared" ref="E61:E62" si="137">C61-D61</f>
        <v>545</v>
      </c>
      <c r="F61" s="62">
        <f t="shared" ref="F61:F62" si="138">SUM(F51,F56)</f>
        <v>256</v>
      </c>
      <c r="G61" s="63">
        <f t="shared" ref="G61:G62" si="139">F61/E61</f>
        <v>0.4697247706</v>
      </c>
      <c r="H61" s="62">
        <f t="shared" ref="H61:H62" si="140">SUM(H51,H56)</f>
        <v>287</v>
      </c>
      <c r="I61" s="64">
        <f t="shared" ref="I61:I62" si="141">H61/E61</f>
        <v>0.5266055046</v>
      </c>
      <c r="J61" s="62">
        <f t="shared" ref="J61:J62" si="142">SUM(J51,J56)</f>
        <v>2</v>
      </c>
      <c r="K61" s="64">
        <f t="shared" ref="K61:K62" si="143">J61/E61</f>
        <v>0.003669724771</v>
      </c>
      <c r="L61" s="62">
        <f t="shared" ref="L61:L62" si="144">SUM(L51,L56)</f>
        <v>249</v>
      </c>
      <c r="M61" s="64">
        <f t="shared" ref="M61:M62" si="145">L61/E61</f>
        <v>0.4568807339</v>
      </c>
      <c r="N61" s="62">
        <f t="shared" ref="N61:N62" si="146">SUM(N51,N56)</f>
        <v>293</v>
      </c>
      <c r="O61" s="64">
        <f t="shared" ref="O61:O62" si="147">N61/E61</f>
        <v>0.5376146789</v>
      </c>
      <c r="P61" s="62">
        <f t="shared" ref="P61:P62" si="148">SUM(P51,P56)</f>
        <v>3</v>
      </c>
      <c r="Q61" s="64">
        <f t="shared" ref="Q61:Q62" si="149">P61/E61</f>
        <v>0.005504587156</v>
      </c>
      <c r="R61" s="62">
        <f t="shared" ref="R61:R62" si="150">SUM(R51,R56)</f>
        <v>256</v>
      </c>
      <c r="S61" s="64">
        <f t="shared" ref="S61:S62" si="151">R61/E61</f>
        <v>0.4697247706</v>
      </c>
      <c r="T61" s="62">
        <f t="shared" ref="T61:T62" si="152">SUM(T51,T56)</f>
        <v>288</v>
      </c>
      <c r="U61" s="64">
        <f t="shared" ref="U61:U62" si="153">T61/E61</f>
        <v>0.528440367</v>
      </c>
      <c r="V61" s="62">
        <f t="shared" ref="V61:V62" si="154">SUM(V51,V56)</f>
        <v>1</v>
      </c>
      <c r="W61" s="64">
        <f t="shared" ref="W61:W62" si="155">V61/E61</f>
        <v>0.001834862385</v>
      </c>
      <c r="X61" s="62">
        <f t="shared" ref="X61:X62" si="156">SUM(X51,X56)</f>
        <v>252</v>
      </c>
      <c r="Y61" s="64">
        <f t="shared" ref="Y61:Y62" si="157">X61/E61</f>
        <v>0.4623853211</v>
      </c>
      <c r="Z61" s="62">
        <f t="shared" ref="Z61:Z62" si="158">SUM(Z51,Z56)</f>
        <v>292</v>
      </c>
      <c r="AA61" s="64">
        <f t="shared" ref="AA61:AA62" si="159">Z61/E61</f>
        <v>0.5357798165</v>
      </c>
      <c r="AB61" s="62">
        <f t="shared" ref="AB61:AB62" si="160">SUM(AB51,AB56)</f>
        <v>1</v>
      </c>
      <c r="AC61" s="64">
        <f t="shared" ref="AC61:AC62" si="161">AB61/E61</f>
        <v>0.001834862385</v>
      </c>
      <c r="AD61" s="65">
        <f t="shared" si="131"/>
        <v>545</v>
      </c>
      <c r="AE61" s="65">
        <f t="shared" si="132"/>
        <v>545</v>
      </c>
      <c r="AF61" s="22">
        <f t="shared" si="16"/>
        <v>545</v>
      </c>
      <c r="AG61" s="22">
        <f t="shared" si="17"/>
        <v>545</v>
      </c>
    </row>
    <row r="62" ht="15.75" customHeight="1">
      <c r="A62" s="12"/>
      <c r="B62" s="23" t="s">
        <v>22</v>
      </c>
      <c r="C62" s="24">
        <f t="shared" ref="C62:D62" si="136">SUM(C52,C57)</f>
        <v>574</v>
      </c>
      <c r="D62" s="24">
        <f t="shared" si="136"/>
        <v>4</v>
      </c>
      <c r="E62" s="25">
        <f t="shared" si="137"/>
        <v>570</v>
      </c>
      <c r="F62" s="25">
        <f t="shared" si="138"/>
        <v>207</v>
      </c>
      <c r="G62" s="26">
        <f t="shared" si="139"/>
        <v>0.3631578947</v>
      </c>
      <c r="H62" s="25">
        <f t="shared" si="140"/>
        <v>238</v>
      </c>
      <c r="I62" s="27">
        <f t="shared" si="141"/>
        <v>0.4175438596</v>
      </c>
      <c r="J62" s="25">
        <f t="shared" si="142"/>
        <v>1</v>
      </c>
      <c r="K62" s="27">
        <f t="shared" si="143"/>
        <v>0.001754385965</v>
      </c>
      <c r="L62" s="25">
        <f t="shared" si="144"/>
        <v>203</v>
      </c>
      <c r="M62" s="27">
        <f t="shared" si="145"/>
        <v>0.3561403509</v>
      </c>
      <c r="N62" s="25">
        <f t="shared" si="146"/>
        <v>242</v>
      </c>
      <c r="O62" s="27">
        <f t="shared" si="147"/>
        <v>0.4245614035</v>
      </c>
      <c r="P62" s="25">
        <f t="shared" si="148"/>
        <v>1</v>
      </c>
      <c r="Q62" s="27">
        <f t="shared" si="149"/>
        <v>0.001754385965</v>
      </c>
      <c r="R62" s="25">
        <f t="shared" si="150"/>
        <v>207</v>
      </c>
      <c r="S62" s="27">
        <f t="shared" si="151"/>
        <v>0.3631578947</v>
      </c>
      <c r="T62" s="25">
        <f t="shared" si="152"/>
        <v>239</v>
      </c>
      <c r="U62" s="27">
        <f t="shared" si="153"/>
        <v>0.4192982456</v>
      </c>
      <c r="V62" s="25">
        <f t="shared" si="154"/>
        <v>0</v>
      </c>
      <c r="W62" s="27">
        <f t="shared" si="155"/>
        <v>0</v>
      </c>
      <c r="X62" s="25">
        <f t="shared" si="156"/>
        <v>205</v>
      </c>
      <c r="Y62" s="27">
        <f t="shared" si="157"/>
        <v>0.3596491228</v>
      </c>
      <c r="Z62" s="25">
        <f t="shared" si="158"/>
        <v>241</v>
      </c>
      <c r="AA62" s="27">
        <f t="shared" si="159"/>
        <v>0.4228070175</v>
      </c>
      <c r="AB62" s="25">
        <f t="shared" si="160"/>
        <v>0</v>
      </c>
      <c r="AC62" s="27">
        <f t="shared" si="161"/>
        <v>0</v>
      </c>
      <c r="AD62" s="22">
        <f t="shared" si="131"/>
        <v>446</v>
      </c>
      <c r="AE62" s="22">
        <f t="shared" si="132"/>
        <v>446</v>
      </c>
      <c r="AF62" s="22">
        <f t="shared" si="16"/>
        <v>446</v>
      </c>
      <c r="AG62" s="22">
        <f t="shared" si="17"/>
        <v>446</v>
      </c>
    </row>
    <row r="63" ht="15.75" customHeight="1">
      <c r="A63" s="12"/>
      <c r="B63" s="23" t="s">
        <v>23</v>
      </c>
      <c r="C63" s="24">
        <f t="shared" ref="C63:AC63" si="162">C61-C62</f>
        <v>-25</v>
      </c>
      <c r="D63" s="24">
        <f t="shared" si="162"/>
        <v>0</v>
      </c>
      <c r="E63" s="24">
        <f t="shared" si="162"/>
        <v>-25</v>
      </c>
      <c r="F63" s="24">
        <f t="shared" si="162"/>
        <v>49</v>
      </c>
      <c r="G63" s="28">
        <f t="shared" si="162"/>
        <v>0.1065668759</v>
      </c>
      <c r="H63" s="24">
        <f t="shared" si="162"/>
        <v>49</v>
      </c>
      <c r="I63" s="28">
        <f t="shared" si="162"/>
        <v>0.1090616449</v>
      </c>
      <c r="J63" s="24">
        <f t="shared" si="162"/>
        <v>1</v>
      </c>
      <c r="K63" s="28">
        <f t="shared" si="162"/>
        <v>0.001915338806</v>
      </c>
      <c r="L63" s="24">
        <f t="shared" si="162"/>
        <v>46</v>
      </c>
      <c r="M63" s="28">
        <f t="shared" si="162"/>
        <v>0.1007403831</v>
      </c>
      <c r="N63" s="24">
        <f t="shared" si="162"/>
        <v>51</v>
      </c>
      <c r="O63" s="28">
        <f t="shared" si="162"/>
        <v>0.1130532754</v>
      </c>
      <c r="P63" s="24">
        <f t="shared" si="162"/>
        <v>2</v>
      </c>
      <c r="Q63" s="28">
        <f t="shared" si="162"/>
        <v>0.003750201191</v>
      </c>
      <c r="R63" s="24">
        <f t="shared" si="162"/>
        <v>49</v>
      </c>
      <c r="S63" s="28">
        <f t="shared" si="162"/>
        <v>0.1065668759</v>
      </c>
      <c r="T63" s="24">
        <f t="shared" si="162"/>
        <v>49</v>
      </c>
      <c r="U63" s="28">
        <f t="shared" si="162"/>
        <v>0.1091421214</v>
      </c>
      <c r="V63" s="24">
        <f t="shared" si="162"/>
        <v>1</v>
      </c>
      <c r="W63" s="28">
        <f t="shared" si="162"/>
        <v>0.001834862385</v>
      </c>
      <c r="X63" s="24">
        <f t="shared" si="162"/>
        <v>47</v>
      </c>
      <c r="Y63" s="28">
        <f t="shared" si="162"/>
        <v>0.1027361983</v>
      </c>
      <c r="Z63" s="24">
        <f t="shared" si="162"/>
        <v>51</v>
      </c>
      <c r="AA63" s="28">
        <f t="shared" si="162"/>
        <v>0.112972799</v>
      </c>
      <c r="AB63" s="24">
        <f t="shared" si="162"/>
        <v>1</v>
      </c>
      <c r="AC63" s="28">
        <f t="shared" si="162"/>
        <v>0.001834862385</v>
      </c>
      <c r="AD63" s="22">
        <f t="shared" si="131"/>
        <v>99</v>
      </c>
      <c r="AE63" s="22">
        <f t="shared" si="132"/>
        <v>99</v>
      </c>
      <c r="AF63" s="22">
        <f t="shared" si="16"/>
        <v>99</v>
      </c>
      <c r="AG63" s="22">
        <f t="shared" si="17"/>
        <v>99</v>
      </c>
    </row>
    <row r="64" ht="15.75" customHeight="1">
      <c r="A64" s="12"/>
      <c r="B64" s="29" t="s">
        <v>24</v>
      </c>
      <c r="C64" s="30">
        <f t="shared" ref="C64:D64" si="163">SUM(C54,C59)</f>
        <v>548</v>
      </c>
      <c r="D64" s="30">
        <f t="shared" si="163"/>
        <v>3</v>
      </c>
      <c r="E64" s="30">
        <f>C64-D64</f>
        <v>545</v>
      </c>
      <c r="F64" s="30">
        <f>SUM(F54,F59)</f>
        <v>255</v>
      </c>
      <c r="G64" s="31">
        <f>F64/E64</f>
        <v>0.4678899083</v>
      </c>
      <c r="H64" s="30">
        <f>SUM(H54,H59)</f>
        <v>286</v>
      </c>
      <c r="I64" s="32">
        <f>H64/E64</f>
        <v>0.5247706422</v>
      </c>
      <c r="J64" s="30">
        <f>SUM(J54,J59)</f>
        <v>4</v>
      </c>
      <c r="K64" s="32">
        <f>J64/E64</f>
        <v>0.007339449541</v>
      </c>
      <c r="L64" s="30">
        <f>SUM(L54,L59)</f>
        <v>250</v>
      </c>
      <c r="M64" s="32">
        <f>L64/E64</f>
        <v>0.4587155963</v>
      </c>
      <c r="N64" s="30">
        <f>SUM(N54,N59)</f>
        <v>291</v>
      </c>
      <c r="O64" s="32">
        <f>N64/E64</f>
        <v>0.5339449541</v>
      </c>
      <c r="P64" s="30">
        <f>SUM(P54,P59)</f>
        <v>4</v>
      </c>
      <c r="Q64" s="32">
        <f>P64/E64</f>
        <v>0.007339449541</v>
      </c>
      <c r="R64" s="30">
        <f>SUM(R54,R59)</f>
        <v>255</v>
      </c>
      <c r="S64" s="32">
        <f>R64/E64</f>
        <v>0.4678899083</v>
      </c>
      <c r="T64" s="30">
        <f>SUM(T54,T59)</f>
        <v>290</v>
      </c>
      <c r="U64" s="32">
        <f>T64/E64</f>
        <v>0.5321100917</v>
      </c>
      <c r="V64" s="30">
        <f>SUM(V54,V59)</f>
        <v>0</v>
      </c>
      <c r="W64" s="32">
        <f>V64/E64</f>
        <v>0</v>
      </c>
      <c r="X64" s="30">
        <f>SUM(X54,X59)</f>
        <v>253</v>
      </c>
      <c r="Y64" s="32">
        <f>X64/E64</f>
        <v>0.4642201835</v>
      </c>
      <c r="Z64" s="30">
        <f>SUM(Z54,Z59)</f>
        <v>292</v>
      </c>
      <c r="AA64" s="32">
        <f>Z64/E64</f>
        <v>0.5357798165</v>
      </c>
      <c r="AB64" s="30">
        <f>SUM(AB54,AB59)</f>
        <v>0</v>
      </c>
      <c r="AC64" s="32">
        <f>AB64/E64</f>
        <v>0</v>
      </c>
      <c r="AD64" s="22">
        <f t="shared" si="131"/>
        <v>545</v>
      </c>
      <c r="AE64" s="22">
        <f t="shared" si="132"/>
        <v>545</v>
      </c>
      <c r="AF64" s="22">
        <f t="shared" si="16"/>
        <v>545</v>
      </c>
      <c r="AG64" s="22">
        <f t="shared" si="17"/>
        <v>545</v>
      </c>
    </row>
    <row r="65" ht="15.75" customHeight="1">
      <c r="A65" s="13"/>
      <c r="B65" s="29" t="s">
        <v>23</v>
      </c>
      <c r="C65" s="30">
        <f t="shared" ref="C65:AC65" si="164">C61-C64</f>
        <v>1</v>
      </c>
      <c r="D65" s="30">
        <f t="shared" si="164"/>
        <v>1</v>
      </c>
      <c r="E65" s="30">
        <f t="shared" si="164"/>
        <v>0</v>
      </c>
      <c r="F65" s="30">
        <f t="shared" si="164"/>
        <v>1</v>
      </c>
      <c r="G65" s="31">
        <f t="shared" si="164"/>
        <v>0.001834862385</v>
      </c>
      <c r="H65" s="30">
        <f t="shared" si="164"/>
        <v>1</v>
      </c>
      <c r="I65" s="31">
        <f t="shared" si="164"/>
        <v>0.001834862385</v>
      </c>
      <c r="J65" s="30">
        <f t="shared" si="164"/>
        <v>-2</v>
      </c>
      <c r="K65" s="31">
        <f t="shared" si="164"/>
        <v>-0.003669724771</v>
      </c>
      <c r="L65" s="30">
        <f t="shared" si="164"/>
        <v>-1</v>
      </c>
      <c r="M65" s="31">
        <f t="shared" si="164"/>
        <v>-0.001834862385</v>
      </c>
      <c r="N65" s="30">
        <f t="shared" si="164"/>
        <v>2</v>
      </c>
      <c r="O65" s="31">
        <f t="shared" si="164"/>
        <v>0.003669724771</v>
      </c>
      <c r="P65" s="30">
        <f t="shared" si="164"/>
        <v>-1</v>
      </c>
      <c r="Q65" s="31">
        <f t="shared" si="164"/>
        <v>-0.001834862385</v>
      </c>
      <c r="R65" s="30">
        <f t="shared" si="164"/>
        <v>1</v>
      </c>
      <c r="S65" s="31">
        <f t="shared" si="164"/>
        <v>0.001834862385</v>
      </c>
      <c r="T65" s="30">
        <f t="shared" si="164"/>
        <v>-2</v>
      </c>
      <c r="U65" s="31">
        <f t="shared" si="164"/>
        <v>-0.003669724771</v>
      </c>
      <c r="V65" s="30">
        <f t="shared" si="164"/>
        <v>1</v>
      </c>
      <c r="W65" s="31">
        <f t="shared" si="164"/>
        <v>0.001834862385</v>
      </c>
      <c r="X65" s="30">
        <f t="shared" si="164"/>
        <v>-1</v>
      </c>
      <c r="Y65" s="31">
        <f t="shared" si="164"/>
        <v>-0.001834862385</v>
      </c>
      <c r="Z65" s="30">
        <f t="shared" si="164"/>
        <v>0</v>
      </c>
      <c r="AA65" s="31">
        <f t="shared" si="164"/>
        <v>0</v>
      </c>
      <c r="AB65" s="30">
        <f t="shared" si="164"/>
        <v>1</v>
      </c>
      <c r="AC65" s="31">
        <f t="shared" si="164"/>
        <v>0.001834862385</v>
      </c>
      <c r="AD65" s="22">
        <f t="shared" si="131"/>
        <v>0</v>
      </c>
      <c r="AE65" s="22">
        <f t="shared" si="132"/>
        <v>0</v>
      </c>
      <c r="AF65" s="22">
        <f t="shared" si="16"/>
        <v>0</v>
      </c>
      <c r="AG65" s="22">
        <f t="shared" si="17"/>
        <v>0</v>
      </c>
    </row>
    <row r="66" ht="15.75" customHeight="1">
      <c r="A66" s="1"/>
      <c r="B66" s="66"/>
      <c r="C66" s="66"/>
      <c r="D66" s="66"/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6"/>
      <c r="AB66" s="66"/>
      <c r="AC66" s="66"/>
      <c r="AD66" s="1"/>
      <c r="AE66" s="1"/>
      <c r="AF66" s="1"/>
      <c r="AG66" s="1"/>
    </row>
    <row r="67" ht="15.75" customHeight="1">
      <c r="A67" s="1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1"/>
      <c r="AE67" s="1"/>
      <c r="AF67" s="1"/>
      <c r="AG67" s="1"/>
    </row>
    <row r="68" ht="15.75" customHeight="1">
      <c r="A68" s="1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1"/>
      <c r="AE68" s="1"/>
      <c r="AF68" s="1"/>
      <c r="AG68" s="1"/>
    </row>
    <row r="69" ht="15.75" customHeight="1">
      <c r="A69" s="1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1"/>
      <c r="AE69" s="1"/>
      <c r="AF69" s="1"/>
      <c r="AG69" s="1"/>
    </row>
    <row r="70" ht="15.75" customHeight="1">
      <c r="A70" s="1"/>
      <c r="B70" s="66"/>
      <c r="C70" s="66"/>
      <c r="D70" s="66"/>
      <c r="E70" s="66"/>
      <c r="F70" s="66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  <c r="AA70" s="66"/>
      <c r="AB70" s="66"/>
      <c r="AC70" s="66"/>
      <c r="AD70" s="1"/>
      <c r="AE70" s="1"/>
      <c r="AF70" s="1"/>
      <c r="AG70" s="1"/>
    </row>
    <row r="71" ht="15.75" customHeight="1">
      <c r="A71" s="1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1"/>
      <c r="AE71" s="1"/>
      <c r="AF71" s="1"/>
      <c r="AG71" s="1"/>
    </row>
    <row r="72" ht="15.75" customHeight="1">
      <c r="A72" s="1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1"/>
      <c r="AE72" s="1"/>
      <c r="AF72" s="1"/>
      <c r="AG72" s="1"/>
    </row>
    <row r="73" ht="15.75" customHeight="1">
      <c r="A73" s="1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1"/>
      <c r="AE73" s="1"/>
      <c r="AF73" s="1"/>
      <c r="AG73" s="1"/>
    </row>
    <row r="74" ht="15.75" customHeight="1">
      <c r="A74" s="1"/>
      <c r="B74" s="66"/>
      <c r="C74" s="66"/>
      <c r="D74" s="66"/>
      <c r="E74" s="66"/>
      <c r="F74" s="66"/>
      <c r="G74" s="66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6"/>
      <c r="Z74" s="66"/>
      <c r="AA74" s="66"/>
      <c r="AB74" s="66"/>
      <c r="AC74" s="66"/>
      <c r="AD74" s="1"/>
      <c r="AE74" s="1"/>
      <c r="AF74" s="1"/>
      <c r="AG74" s="1"/>
    </row>
    <row r="75" ht="15.75" customHeight="1">
      <c r="A75" s="1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1"/>
      <c r="AE75" s="1"/>
      <c r="AF75" s="1"/>
      <c r="AG75" s="1"/>
    </row>
    <row r="76" ht="15.75" customHeight="1">
      <c r="A76" s="1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1"/>
      <c r="AE76" s="1"/>
      <c r="AF76" s="1"/>
      <c r="AG76" s="1"/>
    </row>
    <row r="77" ht="15.75" customHeight="1">
      <c r="A77" s="1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1"/>
      <c r="AE77" s="1"/>
      <c r="AF77" s="1"/>
      <c r="AG77" s="1"/>
    </row>
    <row r="78" ht="15.75" customHeight="1">
      <c r="A78" s="1"/>
      <c r="B78" s="66"/>
      <c r="C78" s="66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6"/>
      <c r="AB78" s="66"/>
      <c r="AC78" s="66"/>
      <c r="AD78" s="1"/>
      <c r="AE78" s="1"/>
      <c r="AF78" s="1"/>
      <c r="AG78" s="1"/>
    </row>
    <row r="79" ht="15.75" customHeight="1">
      <c r="A79" s="1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1"/>
      <c r="AE79" s="1"/>
      <c r="AF79" s="1"/>
      <c r="AG79" s="1"/>
    </row>
    <row r="80" ht="15.75" customHeight="1">
      <c r="A80" s="1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1"/>
      <c r="AE80" s="1"/>
      <c r="AF80" s="1"/>
      <c r="AG80" s="1"/>
    </row>
    <row r="81" ht="15.75" customHeight="1">
      <c r="A81" s="1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1"/>
      <c r="AE81" s="1"/>
      <c r="AF81" s="1"/>
      <c r="AG81" s="1"/>
    </row>
    <row r="82" ht="15.75" customHeight="1">
      <c r="A82" s="1"/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6"/>
      <c r="AB82" s="66"/>
      <c r="AC82" s="66"/>
      <c r="AD82" s="1"/>
      <c r="AE82" s="1"/>
      <c r="AF82" s="1"/>
      <c r="AG82" s="1"/>
    </row>
    <row r="83" ht="15.75" customHeight="1">
      <c r="A83" s="1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1"/>
      <c r="AE83" s="1"/>
      <c r="AF83" s="1"/>
      <c r="AG83" s="1"/>
    </row>
    <row r="84" ht="15.75" customHeight="1">
      <c r="A84" s="1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1"/>
      <c r="AE84" s="1"/>
      <c r="AF84" s="1"/>
      <c r="AG84" s="1"/>
    </row>
    <row r="85" ht="15.75" customHeight="1">
      <c r="A85" s="1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1"/>
      <c r="AE85" s="1"/>
      <c r="AF85" s="1"/>
      <c r="AG85" s="1"/>
    </row>
    <row r="86" ht="15.75" customHeight="1">
      <c r="A86" s="1"/>
      <c r="B86" s="66"/>
      <c r="C86" s="66"/>
      <c r="D86" s="66"/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  <c r="AA86" s="66"/>
      <c r="AB86" s="66"/>
      <c r="AC86" s="66"/>
      <c r="AD86" s="1"/>
      <c r="AE86" s="1"/>
      <c r="AF86" s="1"/>
      <c r="AG86" s="1"/>
    </row>
    <row r="87" ht="15.75" customHeight="1">
      <c r="A87" s="1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1"/>
      <c r="AE87" s="1"/>
      <c r="AF87" s="1"/>
      <c r="AG87" s="1"/>
    </row>
    <row r="88" ht="15.75" customHeight="1">
      <c r="A88" s="1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1"/>
      <c r="AE88" s="1"/>
      <c r="AF88" s="1"/>
      <c r="AG88" s="1"/>
    </row>
    <row r="89" ht="15.75" customHeight="1">
      <c r="A89" s="1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1"/>
      <c r="AE89" s="1"/>
      <c r="AF89" s="1"/>
      <c r="AG89" s="1"/>
    </row>
    <row r="90" ht="15.75" customHeight="1">
      <c r="A90" s="1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1"/>
      <c r="AE90" s="1"/>
      <c r="AF90" s="1"/>
      <c r="AG90" s="1"/>
    </row>
    <row r="91" ht="15.75" customHeight="1">
      <c r="A91" s="1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1"/>
      <c r="AE91" s="1"/>
      <c r="AF91" s="1"/>
      <c r="AG91" s="1"/>
    </row>
    <row r="92" ht="15.75" customHeight="1">
      <c r="A92" s="1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1"/>
      <c r="AE92" s="1"/>
      <c r="AF92" s="1"/>
      <c r="AG92" s="1"/>
    </row>
    <row r="93" ht="15.75" customHeight="1">
      <c r="A93" s="1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1"/>
      <c r="AE93" s="1"/>
      <c r="AF93" s="1"/>
      <c r="AG93" s="1"/>
    </row>
    <row r="94" ht="15.75" customHeight="1">
      <c r="A94" s="1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1"/>
      <c r="AE94" s="1"/>
      <c r="AF94" s="1"/>
      <c r="AG94" s="1"/>
    </row>
    <row r="95" ht="15.75" customHeight="1">
      <c r="A95" s="1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1"/>
      <c r="AE95" s="1"/>
      <c r="AF95" s="1"/>
      <c r="AG95" s="1"/>
    </row>
    <row r="96" ht="15.75" customHeight="1">
      <c r="A96" s="1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1"/>
      <c r="AE96" s="1"/>
      <c r="AF96" s="1"/>
      <c r="AG96" s="1"/>
    </row>
    <row r="97" ht="15.75" customHeight="1">
      <c r="A97" s="1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1"/>
      <c r="AE97" s="1"/>
      <c r="AF97" s="1"/>
      <c r="AG97" s="1"/>
    </row>
    <row r="98" ht="15.75" customHeight="1">
      <c r="A98" s="1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1"/>
      <c r="AE98" s="1"/>
      <c r="AF98" s="1"/>
      <c r="AG98" s="1"/>
    </row>
    <row r="99" ht="15.75" customHeight="1">
      <c r="A99" s="1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1"/>
      <c r="AE99" s="1"/>
      <c r="AF99" s="1"/>
      <c r="AG99" s="1"/>
    </row>
    <row r="100" ht="15.75" customHeight="1">
      <c r="A100" s="1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1"/>
      <c r="AE100" s="1"/>
      <c r="AF100" s="1"/>
      <c r="AG100" s="1"/>
    </row>
    <row r="101" ht="15.75" customHeight="1">
      <c r="A101" s="1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1"/>
      <c r="AE101" s="1"/>
      <c r="AF101" s="1"/>
      <c r="AG101" s="1"/>
    </row>
    <row r="102" ht="15.75" customHeight="1">
      <c r="A102" s="1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1"/>
      <c r="AE102" s="1"/>
      <c r="AF102" s="1"/>
      <c r="AG102" s="1"/>
    </row>
    <row r="103" ht="15.75" customHeight="1">
      <c r="A103" s="1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1"/>
      <c r="AE103" s="1"/>
      <c r="AF103" s="1"/>
      <c r="AG103" s="1"/>
    </row>
    <row r="104" ht="15.75" customHeight="1">
      <c r="A104" s="1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1"/>
      <c r="AE104" s="1"/>
      <c r="AF104" s="1"/>
      <c r="AG104" s="1"/>
    </row>
    <row r="105" ht="15.75" customHeight="1">
      <c r="A105" s="1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1"/>
      <c r="AE105" s="1"/>
      <c r="AF105" s="1"/>
      <c r="AG105" s="1"/>
    </row>
    <row r="106" ht="15.75" customHeight="1">
      <c r="A106" s="1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1"/>
      <c r="AE106" s="1"/>
      <c r="AF106" s="1"/>
      <c r="AG106" s="1"/>
    </row>
    <row r="107" ht="15.75" customHeight="1">
      <c r="A107" s="1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1"/>
      <c r="AE107" s="1"/>
      <c r="AF107" s="1"/>
      <c r="AG107" s="1"/>
    </row>
    <row r="108" ht="15.75" customHeight="1">
      <c r="A108" s="1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1"/>
      <c r="AE108" s="1"/>
      <c r="AF108" s="1"/>
      <c r="AG108" s="1"/>
    </row>
    <row r="109" ht="15.75" customHeight="1">
      <c r="A109" s="1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1"/>
      <c r="AE109" s="1"/>
      <c r="AF109" s="1"/>
      <c r="AG109" s="1"/>
    </row>
    <row r="110" ht="15.75" customHeight="1">
      <c r="A110" s="1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1"/>
      <c r="AE110" s="1"/>
      <c r="AF110" s="1"/>
      <c r="AG110" s="1"/>
    </row>
    <row r="111" ht="15.75" customHeight="1">
      <c r="A111" s="1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1"/>
      <c r="AE111" s="1"/>
      <c r="AF111" s="1"/>
      <c r="AG111" s="1"/>
    </row>
    <row r="112" ht="15.75" customHeight="1">
      <c r="A112" s="1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1"/>
      <c r="AE112" s="1"/>
      <c r="AF112" s="1"/>
      <c r="AG112" s="1"/>
    </row>
    <row r="113" ht="15.75" customHeight="1">
      <c r="A113" s="1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1"/>
      <c r="AE113" s="1"/>
      <c r="AF113" s="1"/>
      <c r="AG113" s="1"/>
    </row>
    <row r="114" ht="15.75" customHeight="1">
      <c r="A114" s="1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1"/>
      <c r="AE114" s="1"/>
      <c r="AF114" s="1"/>
      <c r="AG114" s="1"/>
    </row>
    <row r="115" ht="15.75" customHeight="1">
      <c r="A115" s="1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1"/>
      <c r="AE115" s="1"/>
      <c r="AF115" s="1"/>
      <c r="AG115" s="1"/>
    </row>
    <row r="116" ht="15.75" customHeight="1">
      <c r="A116" s="1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1"/>
      <c r="AE116" s="1"/>
      <c r="AF116" s="1"/>
      <c r="AG116" s="1"/>
    </row>
    <row r="117" ht="15.75" customHeight="1">
      <c r="A117" s="1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1"/>
      <c r="AE117" s="1"/>
      <c r="AF117" s="1"/>
      <c r="AG117" s="1"/>
    </row>
    <row r="118" ht="15.75" customHeight="1">
      <c r="A118" s="1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1"/>
      <c r="AE118" s="1"/>
      <c r="AF118" s="1"/>
      <c r="AG118" s="1"/>
    </row>
    <row r="119" ht="15.75" customHeight="1">
      <c r="A119" s="1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1"/>
      <c r="AE119" s="1"/>
      <c r="AF119" s="1"/>
      <c r="AG119" s="1"/>
    </row>
    <row r="120" ht="15.75" customHeight="1">
      <c r="A120" s="1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1"/>
      <c r="AE120" s="1"/>
      <c r="AF120" s="1"/>
      <c r="AG120" s="1"/>
    </row>
    <row r="121" ht="15.75" customHeight="1">
      <c r="A121" s="1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1"/>
      <c r="AE121" s="1"/>
      <c r="AF121" s="1"/>
      <c r="AG121" s="1"/>
    </row>
    <row r="122" ht="15.75" customHeight="1">
      <c r="A122" s="1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1"/>
      <c r="AE122" s="1"/>
      <c r="AF122" s="1"/>
      <c r="AG122" s="1"/>
    </row>
    <row r="123" ht="15.75" customHeight="1">
      <c r="A123" s="1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1"/>
      <c r="AE123" s="1"/>
      <c r="AF123" s="1"/>
      <c r="AG123" s="1"/>
    </row>
    <row r="124" ht="15.75" customHeight="1">
      <c r="A124" s="1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1"/>
      <c r="AE124" s="1"/>
      <c r="AF124" s="1"/>
      <c r="AG124" s="1"/>
    </row>
    <row r="125" ht="15.75" customHeight="1">
      <c r="A125" s="1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1"/>
      <c r="AE125" s="1"/>
      <c r="AF125" s="1"/>
      <c r="AG125" s="1"/>
    </row>
    <row r="126" ht="15.75" customHeight="1">
      <c r="A126" s="1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1"/>
      <c r="AE126" s="1"/>
      <c r="AF126" s="1"/>
      <c r="AG126" s="1"/>
    </row>
    <row r="127" ht="15.75" customHeight="1">
      <c r="A127" s="1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1"/>
      <c r="AE127" s="1"/>
      <c r="AF127" s="1"/>
      <c r="AG127" s="1"/>
    </row>
    <row r="128" ht="15.75" customHeight="1">
      <c r="A128" s="1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1"/>
      <c r="AE128" s="1"/>
      <c r="AF128" s="1"/>
      <c r="AG128" s="1"/>
    </row>
    <row r="129" ht="15.75" customHeight="1">
      <c r="A129" s="1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1"/>
      <c r="AE129" s="1"/>
      <c r="AF129" s="1"/>
      <c r="AG129" s="1"/>
    </row>
    <row r="130" ht="15.75" customHeight="1">
      <c r="A130" s="1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1"/>
      <c r="AE130" s="1"/>
      <c r="AF130" s="1"/>
      <c r="AG130" s="1"/>
    </row>
    <row r="131" ht="15.75" customHeight="1">
      <c r="A131" s="1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1"/>
      <c r="AE131" s="1"/>
      <c r="AF131" s="1"/>
      <c r="AG131" s="1"/>
    </row>
    <row r="132" ht="15.75" customHeight="1">
      <c r="A132" s="1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1"/>
      <c r="AE132" s="1"/>
      <c r="AF132" s="1"/>
      <c r="AG132" s="1"/>
    </row>
    <row r="133" ht="15.75" customHeight="1">
      <c r="A133" s="1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1"/>
      <c r="AE133" s="1"/>
      <c r="AF133" s="1"/>
      <c r="AG133" s="1"/>
    </row>
    <row r="134" ht="15.75" customHeight="1">
      <c r="A134" s="1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1"/>
      <c r="AE134" s="1"/>
      <c r="AF134" s="1"/>
      <c r="AG134" s="1"/>
    </row>
    <row r="135" ht="15.75" customHeight="1">
      <c r="A135" s="1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1"/>
      <c r="AE135" s="1"/>
      <c r="AF135" s="1"/>
      <c r="AG135" s="1"/>
    </row>
    <row r="136" ht="15.75" customHeight="1">
      <c r="A136" s="1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1"/>
      <c r="AE136" s="1"/>
      <c r="AF136" s="1"/>
      <c r="AG136" s="1"/>
    </row>
    <row r="137" ht="15.75" customHeight="1">
      <c r="A137" s="1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1"/>
      <c r="AE137" s="1"/>
      <c r="AF137" s="1"/>
      <c r="AG137" s="1"/>
    </row>
    <row r="138" ht="15.75" customHeight="1">
      <c r="A138" s="1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1"/>
      <c r="AE138" s="1"/>
      <c r="AF138" s="1"/>
      <c r="AG138" s="1"/>
    </row>
    <row r="139" ht="15.75" customHeight="1">
      <c r="A139" s="1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1"/>
      <c r="AE139" s="1"/>
      <c r="AF139" s="1"/>
      <c r="AG139" s="1"/>
    </row>
    <row r="140" ht="15.75" customHeight="1">
      <c r="A140" s="1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1"/>
      <c r="AE140" s="1"/>
      <c r="AF140" s="1"/>
      <c r="AG140" s="1"/>
    </row>
    <row r="141" ht="15.75" customHeight="1">
      <c r="A141" s="1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1"/>
      <c r="AE141" s="1"/>
      <c r="AF141" s="1"/>
      <c r="AG141" s="1"/>
    </row>
    <row r="142" ht="15.75" customHeight="1">
      <c r="A142" s="1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1"/>
      <c r="AE142" s="1"/>
      <c r="AF142" s="1"/>
      <c r="AG142" s="1"/>
    </row>
    <row r="143" ht="15.75" customHeight="1">
      <c r="A143" s="1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1"/>
      <c r="AE143" s="1"/>
      <c r="AF143" s="1"/>
      <c r="AG143" s="1"/>
    </row>
    <row r="144" ht="15.75" customHeight="1">
      <c r="A144" s="1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1"/>
      <c r="AE144" s="1"/>
      <c r="AF144" s="1"/>
      <c r="AG144" s="1"/>
    </row>
    <row r="145" ht="15.75" customHeight="1">
      <c r="A145" s="1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1"/>
      <c r="AE145" s="1"/>
      <c r="AF145" s="1"/>
      <c r="AG145" s="1"/>
    </row>
    <row r="146" ht="15.75" customHeight="1">
      <c r="A146" s="1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1"/>
      <c r="AE146" s="1"/>
      <c r="AF146" s="1"/>
      <c r="AG146" s="1"/>
    </row>
    <row r="147" ht="15.75" customHeight="1">
      <c r="A147" s="1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1"/>
      <c r="AE147" s="1"/>
      <c r="AF147" s="1"/>
      <c r="AG147" s="1"/>
    </row>
    <row r="148" ht="15.75" customHeight="1">
      <c r="A148" s="1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1"/>
      <c r="AE148" s="1"/>
      <c r="AF148" s="1"/>
      <c r="AG148" s="1"/>
    </row>
    <row r="149" ht="15.75" customHeight="1">
      <c r="A149" s="1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1"/>
      <c r="AE149" s="1"/>
      <c r="AF149" s="1"/>
      <c r="AG149" s="1"/>
    </row>
    <row r="150" ht="15.75" customHeight="1">
      <c r="A150" s="1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1"/>
      <c r="AE150" s="1"/>
      <c r="AF150" s="1"/>
      <c r="AG150" s="1"/>
    </row>
    <row r="151" ht="15.75" customHeight="1">
      <c r="A151" s="1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1"/>
      <c r="AE151" s="1"/>
      <c r="AF151" s="1"/>
      <c r="AG151" s="1"/>
    </row>
    <row r="152" ht="15.75" customHeight="1">
      <c r="A152" s="1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1"/>
      <c r="AE152" s="1"/>
      <c r="AF152" s="1"/>
      <c r="AG152" s="1"/>
    </row>
    <row r="153" ht="15.75" customHeight="1">
      <c r="A153" s="1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1"/>
      <c r="AE153" s="1"/>
      <c r="AF153" s="1"/>
      <c r="AG153" s="1"/>
    </row>
    <row r="154" ht="15.75" customHeight="1">
      <c r="A154" s="1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1"/>
      <c r="AE154" s="1"/>
      <c r="AF154" s="1"/>
      <c r="AG154" s="1"/>
    </row>
    <row r="155" ht="15.75" customHeight="1">
      <c r="A155" s="1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1"/>
      <c r="AE155" s="1"/>
      <c r="AF155" s="1"/>
      <c r="AG155" s="1"/>
    </row>
    <row r="156" ht="15.75" customHeight="1">
      <c r="A156" s="1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1"/>
      <c r="AE156" s="1"/>
      <c r="AF156" s="1"/>
      <c r="AG156" s="1"/>
    </row>
    <row r="157" ht="15.75" customHeight="1">
      <c r="A157" s="1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1"/>
      <c r="AE157" s="1"/>
      <c r="AF157" s="1"/>
      <c r="AG157" s="1"/>
    </row>
    <row r="158" ht="15.75" customHeight="1">
      <c r="A158" s="1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1"/>
      <c r="AE158" s="1"/>
      <c r="AF158" s="1"/>
      <c r="AG158" s="1"/>
    </row>
    <row r="159" ht="15.75" customHeight="1">
      <c r="A159" s="1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1"/>
      <c r="AE159" s="1"/>
      <c r="AF159" s="1"/>
      <c r="AG159" s="1"/>
    </row>
    <row r="160" ht="15.75" customHeight="1">
      <c r="A160" s="1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1"/>
      <c r="AE160" s="1"/>
      <c r="AF160" s="1"/>
      <c r="AG160" s="1"/>
    </row>
    <row r="161" ht="15.75" customHeight="1">
      <c r="A161" s="1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1"/>
      <c r="AE161" s="1"/>
      <c r="AF161" s="1"/>
      <c r="AG161" s="1"/>
    </row>
    <row r="162" ht="15.75" customHeight="1">
      <c r="A162" s="1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1"/>
      <c r="AE162" s="1"/>
      <c r="AF162" s="1"/>
      <c r="AG162" s="1"/>
    </row>
    <row r="163" ht="15.75" customHeight="1">
      <c r="A163" s="1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1"/>
      <c r="AE163" s="1"/>
      <c r="AF163" s="1"/>
      <c r="AG163" s="1"/>
    </row>
    <row r="164" ht="15.75" customHeight="1">
      <c r="A164" s="1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1"/>
      <c r="AE164" s="1"/>
      <c r="AF164" s="1"/>
      <c r="AG164" s="1"/>
    </row>
    <row r="165" ht="15.75" customHeight="1">
      <c r="A165" s="1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1"/>
      <c r="AE165" s="1"/>
      <c r="AF165" s="1"/>
      <c r="AG165" s="1"/>
    </row>
    <row r="166" ht="15.75" customHeight="1">
      <c r="A166" s="1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1"/>
      <c r="AE166" s="1"/>
      <c r="AF166" s="1"/>
      <c r="AG166" s="1"/>
    </row>
    <row r="167" ht="15.75" customHeight="1">
      <c r="A167" s="1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1"/>
      <c r="AE167" s="1"/>
      <c r="AF167" s="1"/>
      <c r="AG167" s="1"/>
    </row>
    <row r="168" ht="15.75" customHeight="1">
      <c r="A168" s="1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1"/>
      <c r="AE168" s="1"/>
      <c r="AF168" s="1"/>
      <c r="AG168" s="1"/>
    </row>
    <row r="169" ht="15.75" customHeight="1">
      <c r="A169" s="1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1"/>
      <c r="AE169" s="1"/>
      <c r="AF169" s="1"/>
      <c r="AG169" s="1"/>
    </row>
    <row r="170" ht="15.75" customHeight="1">
      <c r="A170" s="1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1"/>
      <c r="AE170" s="1"/>
      <c r="AF170" s="1"/>
      <c r="AG170" s="1"/>
    </row>
    <row r="171" ht="15.75" customHeight="1">
      <c r="A171" s="1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1"/>
      <c r="AE171" s="1"/>
      <c r="AF171" s="1"/>
      <c r="AG171" s="1"/>
    </row>
    <row r="172" ht="15.75" customHeight="1">
      <c r="A172" s="1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1"/>
      <c r="AE172" s="1"/>
      <c r="AF172" s="1"/>
      <c r="AG172" s="1"/>
    </row>
    <row r="173" ht="15.75" customHeight="1">
      <c r="A173" s="1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1"/>
      <c r="AE173" s="1"/>
      <c r="AF173" s="1"/>
      <c r="AG173" s="1"/>
    </row>
    <row r="174" ht="15.75" customHeight="1">
      <c r="A174" s="1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1"/>
      <c r="AE174" s="1"/>
      <c r="AF174" s="1"/>
      <c r="AG174" s="1"/>
    </row>
    <row r="175" ht="15.75" customHeight="1">
      <c r="A175" s="1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1"/>
      <c r="AE175" s="1"/>
      <c r="AF175" s="1"/>
      <c r="AG175" s="1"/>
    </row>
    <row r="176" ht="15.75" customHeight="1">
      <c r="A176" s="1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1"/>
      <c r="AE176" s="1"/>
      <c r="AF176" s="1"/>
      <c r="AG176" s="1"/>
    </row>
    <row r="177" ht="15.75" customHeight="1">
      <c r="A177" s="1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1"/>
      <c r="AE177" s="1"/>
      <c r="AF177" s="1"/>
      <c r="AG177" s="1"/>
    </row>
    <row r="178" ht="15.75" customHeight="1">
      <c r="A178" s="1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1"/>
      <c r="AE178" s="1"/>
      <c r="AF178" s="1"/>
      <c r="AG178" s="1"/>
    </row>
    <row r="179" ht="15.75" customHeight="1">
      <c r="A179" s="1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1"/>
      <c r="AE179" s="1"/>
      <c r="AF179" s="1"/>
      <c r="AG179" s="1"/>
    </row>
    <row r="180" ht="15.75" customHeight="1">
      <c r="A180" s="1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1"/>
      <c r="AE180" s="1"/>
      <c r="AF180" s="1"/>
      <c r="AG180" s="1"/>
    </row>
    <row r="181" ht="15.75" customHeight="1">
      <c r="A181" s="1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1"/>
      <c r="AE181" s="1"/>
      <c r="AF181" s="1"/>
      <c r="AG181" s="1"/>
    </row>
    <row r="182" ht="15.75" customHeight="1">
      <c r="A182" s="1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1"/>
      <c r="AE182" s="1"/>
      <c r="AF182" s="1"/>
      <c r="AG182" s="1"/>
    </row>
    <row r="183" ht="15.75" customHeight="1">
      <c r="A183" s="1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1"/>
      <c r="AE183" s="1"/>
      <c r="AF183" s="1"/>
      <c r="AG183" s="1"/>
    </row>
    <row r="184" ht="15.75" customHeight="1">
      <c r="A184" s="1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1"/>
      <c r="AE184" s="1"/>
      <c r="AF184" s="1"/>
      <c r="AG184" s="1"/>
    </row>
    <row r="185" ht="15.75" customHeight="1">
      <c r="A185" s="1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1"/>
      <c r="AE185" s="1"/>
      <c r="AF185" s="1"/>
      <c r="AG185" s="1"/>
    </row>
    <row r="186" ht="15.75" customHeight="1">
      <c r="A186" s="1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1"/>
      <c r="AE186" s="1"/>
      <c r="AF186" s="1"/>
      <c r="AG186" s="1"/>
    </row>
    <row r="187" ht="15.75" customHeight="1">
      <c r="A187" s="1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1"/>
      <c r="AE187" s="1"/>
      <c r="AF187" s="1"/>
      <c r="AG187" s="1"/>
    </row>
    <row r="188" ht="15.75" customHeight="1">
      <c r="A188" s="1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1"/>
      <c r="AE188" s="1"/>
      <c r="AF188" s="1"/>
      <c r="AG188" s="1"/>
    </row>
    <row r="189" ht="15.75" customHeight="1">
      <c r="A189" s="1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1"/>
      <c r="AE189" s="1"/>
      <c r="AF189" s="1"/>
      <c r="AG189" s="1"/>
    </row>
    <row r="190" ht="15.75" customHeight="1">
      <c r="A190" s="1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1"/>
      <c r="AE190" s="1"/>
      <c r="AF190" s="1"/>
      <c r="AG190" s="1"/>
    </row>
    <row r="191" ht="15.75" customHeight="1">
      <c r="A191" s="1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1"/>
      <c r="AE191" s="1"/>
      <c r="AF191" s="1"/>
      <c r="AG191" s="1"/>
    </row>
    <row r="192" ht="15.75" customHeight="1">
      <c r="A192" s="1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1"/>
      <c r="AE192" s="1"/>
      <c r="AF192" s="1"/>
      <c r="AG192" s="1"/>
    </row>
    <row r="193" ht="15.75" customHeight="1">
      <c r="A193" s="1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1"/>
      <c r="AE193" s="1"/>
      <c r="AF193" s="1"/>
      <c r="AG193" s="1"/>
    </row>
    <row r="194" ht="15.75" customHeight="1">
      <c r="A194" s="1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1"/>
      <c r="AE194" s="1"/>
      <c r="AF194" s="1"/>
      <c r="AG194" s="1"/>
    </row>
    <row r="195" ht="15.75" customHeight="1">
      <c r="A195" s="1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1"/>
      <c r="AE195" s="1"/>
      <c r="AF195" s="1"/>
      <c r="AG195" s="1"/>
    </row>
    <row r="196" ht="15.75" customHeight="1">
      <c r="A196" s="1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1"/>
      <c r="AE196" s="1"/>
      <c r="AF196" s="1"/>
      <c r="AG196" s="1"/>
    </row>
    <row r="197" ht="15.75" customHeight="1">
      <c r="A197" s="1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1"/>
      <c r="AE197" s="1"/>
      <c r="AF197" s="1"/>
      <c r="AG197" s="1"/>
    </row>
    <row r="198" ht="15.75" customHeight="1">
      <c r="A198" s="1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1"/>
      <c r="AE198" s="1"/>
      <c r="AF198" s="1"/>
      <c r="AG198" s="1"/>
    </row>
    <row r="199" ht="15.75" customHeight="1">
      <c r="A199" s="1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1"/>
      <c r="AE199" s="1"/>
      <c r="AF199" s="1"/>
      <c r="AG199" s="1"/>
    </row>
    <row r="200" ht="15.75" customHeight="1">
      <c r="A200" s="1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1"/>
      <c r="AE200" s="1"/>
      <c r="AF200" s="1"/>
      <c r="AG200" s="1"/>
    </row>
    <row r="201" ht="15.75" customHeight="1">
      <c r="A201" s="1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1"/>
      <c r="AE201" s="1"/>
      <c r="AF201" s="1"/>
      <c r="AG201" s="1"/>
    </row>
    <row r="202" ht="15.75" customHeight="1">
      <c r="A202" s="1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1"/>
      <c r="AE202" s="1"/>
      <c r="AF202" s="1"/>
      <c r="AG202" s="1"/>
    </row>
    <row r="203" ht="15.75" customHeight="1">
      <c r="A203" s="1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1"/>
      <c r="AE203" s="1"/>
      <c r="AF203" s="1"/>
      <c r="AG203" s="1"/>
    </row>
    <row r="204" ht="15.75" customHeight="1">
      <c r="A204" s="1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1"/>
      <c r="AE204" s="1"/>
      <c r="AF204" s="1"/>
      <c r="AG204" s="1"/>
    </row>
    <row r="205" ht="15.75" customHeight="1">
      <c r="A205" s="1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1"/>
      <c r="AE205" s="1"/>
      <c r="AF205" s="1"/>
      <c r="AG205" s="1"/>
    </row>
    <row r="206" ht="15.75" customHeight="1">
      <c r="A206" s="1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1"/>
      <c r="AE206" s="1"/>
      <c r="AF206" s="1"/>
      <c r="AG206" s="1"/>
    </row>
    <row r="207" ht="15.75" customHeight="1">
      <c r="A207" s="1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1"/>
      <c r="AE207" s="1"/>
      <c r="AF207" s="1"/>
      <c r="AG207" s="1"/>
    </row>
    <row r="208" ht="15.75" customHeight="1">
      <c r="A208" s="1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1"/>
      <c r="AE208" s="1"/>
      <c r="AF208" s="1"/>
      <c r="AG208" s="1"/>
    </row>
    <row r="209" ht="15.75" customHeight="1">
      <c r="A209" s="1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1"/>
      <c r="AE209" s="1"/>
      <c r="AF209" s="1"/>
      <c r="AG209" s="1"/>
    </row>
    <row r="210" ht="15.75" customHeight="1">
      <c r="A210" s="1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1"/>
      <c r="AE210" s="1"/>
      <c r="AF210" s="1"/>
      <c r="AG210" s="1"/>
    </row>
    <row r="211" ht="15.75" customHeight="1">
      <c r="A211" s="1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1"/>
      <c r="AE211" s="1"/>
      <c r="AF211" s="1"/>
      <c r="AG211" s="1"/>
    </row>
    <row r="212" ht="15.75" customHeight="1">
      <c r="A212" s="1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1"/>
      <c r="AE212" s="1"/>
      <c r="AF212" s="1"/>
      <c r="AG212" s="1"/>
    </row>
    <row r="213" ht="15.75" customHeight="1">
      <c r="A213" s="1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1"/>
      <c r="AE213" s="1"/>
      <c r="AF213" s="1"/>
      <c r="AG213" s="1"/>
    </row>
    <row r="214" ht="15.75" customHeight="1">
      <c r="A214" s="1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1"/>
      <c r="AE214" s="1"/>
      <c r="AF214" s="1"/>
      <c r="AG214" s="1"/>
    </row>
    <row r="215" ht="15.75" customHeight="1">
      <c r="A215" s="1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1"/>
      <c r="AE215" s="1"/>
      <c r="AF215" s="1"/>
      <c r="AG215" s="1"/>
    </row>
    <row r="216" ht="15.75" customHeight="1">
      <c r="A216" s="1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1"/>
      <c r="AE216" s="1"/>
      <c r="AF216" s="1"/>
      <c r="AG216" s="1"/>
    </row>
    <row r="217" ht="15.75" customHeight="1">
      <c r="A217" s="1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1"/>
      <c r="AE217" s="1"/>
      <c r="AF217" s="1"/>
      <c r="AG217" s="1"/>
    </row>
    <row r="218" ht="15.75" customHeight="1">
      <c r="A218" s="1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1"/>
      <c r="AE218" s="1"/>
      <c r="AF218" s="1"/>
      <c r="AG218" s="1"/>
    </row>
    <row r="219" ht="15.75" customHeight="1">
      <c r="A219" s="1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1"/>
      <c r="AE219" s="1"/>
      <c r="AF219" s="1"/>
      <c r="AG219" s="1"/>
    </row>
    <row r="220" ht="15.75" customHeight="1">
      <c r="A220" s="1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1"/>
      <c r="AE220" s="1"/>
      <c r="AF220" s="1"/>
      <c r="AG220" s="1"/>
    </row>
    <row r="221" ht="15.75" customHeight="1">
      <c r="A221" s="1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1"/>
      <c r="AE221" s="1"/>
      <c r="AF221" s="1"/>
      <c r="AG221" s="1"/>
    </row>
    <row r="222" ht="15.75" customHeight="1">
      <c r="A222" s="1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1"/>
      <c r="AE222" s="1"/>
      <c r="AF222" s="1"/>
      <c r="AG222" s="1"/>
    </row>
    <row r="223" ht="15.75" customHeight="1">
      <c r="A223" s="1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1"/>
      <c r="AE223" s="1"/>
      <c r="AF223" s="1"/>
      <c r="AG223" s="1"/>
    </row>
    <row r="224" ht="15.75" customHeight="1">
      <c r="A224" s="1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1"/>
      <c r="AE224" s="1"/>
      <c r="AF224" s="1"/>
      <c r="AG224" s="1"/>
    </row>
    <row r="225" ht="15.75" customHeight="1">
      <c r="A225" s="1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1"/>
      <c r="AE225" s="1"/>
      <c r="AF225" s="1"/>
      <c r="AG225" s="1"/>
    </row>
    <row r="226" ht="15.75" customHeight="1">
      <c r="A226" s="1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1"/>
      <c r="AE226" s="1"/>
      <c r="AF226" s="1"/>
      <c r="AG226" s="1"/>
    </row>
    <row r="227" ht="15.75" customHeight="1">
      <c r="A227" s="1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1"/>
      <c r="AE227" s="1"/>
      <c r="AF227" s="1"/>
      <c r="AG227" s="1"/>
    </row>
    <row r="228" ht="15.75" customHeight="1">
      <c r="A228" s="1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1"/>
      <c r="AE228" s="1"/>
      <c r="AF228" s="1"/>
      <c r="AG228" s="1"/>
    </row>
    <row r="229" ht="15.75" customHeight="1">
      <c r="A229" s="1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1"/>
      <c r="AE229" s="1"/>
      <c r="AF229" s="1"/>
      <c r="AG229" s="1"/>
    </row>
    <row r="230" ht="15.75" customHeight="1">
      <c r="A230" s="1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1"/>
      <c r="AE230" s="1"/>
      <c r="AF230" s="1"/>
      <c r="AG230" s="1"/>
    </row>
    <row r="231" ht="15.75" customHeight="1">
      <c r="A231" s="1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1"/>
      <c r="AE231" s="1"/>
      <c r="AF231" s="1"/>
      <c r="AG231" s="1"/>
    </row>
    <row r="232" ht="15.75" customHeight="1">
      <c r="A232" s="1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1"/>
      <c r="AE232" s="1"/>
      <c r="AF232" s="1"/>
      <c r="AG232" s="1"/>
    </row>
    <row r="233" ht="15.75" customHeight="1">
      <c r="A233" s="1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1"/>
      <c r="AE233" s="1"/>
      <c r="AF233" s="1"/>
      <c r="AG233" s="1"/>
    </row>
    <row r="234" ht="15.75" customHeight="1">
      <c r="A234" s="1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1"/>
      <c r="AE234" s="1"/>
      <c r="AF234" s="1"/>
      <c r="AG234" s="1"/>
    </row>
    <row r="235" ht="15.75" customHeight="1">
      <c r="A235" s="1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1"/>
      <c r="AE235" s="1"/>
      <c r="AF235" s="1"/>
      <c r="AG235" s="1"/>
    </row>
    <row r="236" ht="15.75" customHeight="1">
      <c r="A236" s="1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1"/>
      <c r="AE236" s="1"/>
      <c r="AF236" s="1"/>
      <c r="AG236" s="1"/>
    </row>
    <row r="237" ht="15.75" customHeight="1">
      <c r="A237" s="1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1"/>
      <c r="AE237" s="1"/>
      <c r="AF237" s="1"/>
      <c r="AG237" s="1"/>
    </row>
    <row r="238" ht="15.75" customHeight="1">
      <c r="A238" s="1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1"/>
      <c r="AE238" s="1"/>
      <c r="AF238" s="1"/>
      <c r="AG238" s="1"/>
    </row>
    <row r="239" ht="15.75" customHeight="1">
      <c r="A239" s="1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1"/>
      <c r="AE239" s="1"/>
      <c r="AF239" s="1"/>
      <c r="AG239" s="1"/>
    </row>
    <row r="240" ht="15.75" customHeight="1">
      <c r="A240" s="1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1"/>
      <c r="AE240" s="1"/>
      <c r="AF240" s="1"/>
      <c r="AG240" s="1"/>
    </row>
    <row r="241" ht="15.75" customHeight="1">
      <c r="A241" s="1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1"/>
      <c r="AE241" s="1"/>
      <c r="AF241" s="1"/>
      <c r="AG241" s="1"/>
    </row>
    <row r="242" ht="15.75" customHeight="1">
      <c r="A242" s="1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1"/>
      <c r="AE242" s="1"/>
      <c r="AF242" s="1"/>
      <c r="AG242" s="1"/>
    </row>
    <row r="243" ht="15.75" customHeight="1">
      <c r="A243" s="1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1"/>
      <c r="AE243" s="1"/>
      <c r="AF243" s="1"/>
      <c r="AG243" s="1"/>
    </row>
    <row r="244" ht="15.75" customHeight="1">
      <c r="A244" s="1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1"/>
      <c r="AE244" s="1"/>
      <c r="AF244" s="1"/>
      <c r="AG244" s="1"/>
    </row>
    <row r="245" ht="15.75" customHeight="1">
      <c r="A245" s="1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1"/>
      <c r="AE245" s="1"/>
      <c r="AF245" s="1"/>
      <c r="AG245" s="1"/>
    </row>
    <row r="246" ht="15.75" customHeight="1">
      <c r="A246" s="1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1"/>
      <c r="AE246" s="1"/>
      <c r="AF246" s="1"/>
      <c r="AG246" s="1"/>
    </row>
    <row r="247" ht="15.75" customHeight="1">
      <c r="A247" s="1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1"/>
      <c r="AE247" s="1"/>
      <c r="AF247" s="1"/>
      <c r="AG247" s="1"/>
    </row>
    <row r="248" ht="15.75" customHeight="1">
      <c r="A248" s="1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1"/>
      <c r="AE248" s="1"/>
      <c r="AF248" s="1"/>
      <c r="AG248" s="1"/>
    </row>
    <row r="249" ht="15.75" customHeight="1">
      <c r="A249" s="1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1"/>
      <c r="AE249" s="1"/>
      <c r="AF249" s="1"/>
      <c r="AG249" s="1"/>
    </row>
    <row r="250" ht="15.75" customHeight="1">
      <c r="A250" s="1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1"/>
      <c r="AE250" s="1"/>
      <c r="AF250" s="1"/>
      <c r="AG250" s="1"/>
    </row>
    <row r="251" ht="15.75" customHeight="1">
      <c r="A251" s="1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1"/>
      <c r="AE251" s="1"/>
      <c r="AF251" s="1"/>
      <c r="AG251" s="1"/>
    </row>
    <row r="252" ht="15.75" customHeight="1">
      <c r="A252" s="1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1"/>
      <c r="AE252" s="1"/>
      <c r="AF252" s="1"/>
      <c r="AG252" s="1"/>
    </row>
    <row r="253" ht="15.75" customHeight="1">
      <c r="A253" s="1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1"/>
      <c r="AE253" s="1"/>
      <c r="AF253" s="1"/>
      <c r="AG253" s="1"/>
    </row>
    <row r="254" ht="15.75" customHeight="1">
      <c r="A254" s="1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1"/>
      <c r="AE254" s="1"/>
      <c r="AF254" s="1"/>
      <c r="AG254" s="1"/>
    </row>
    <row r="255" ht="15.75" customHeight="1">
      <c r="A255" s="1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1"/>
      <c r="AE255" s="1"/>
      <c r="AF255" s="1"/>
      <c r="AG255" s="1"/>
    </row>
    <row r="256" ht="15.75" customHeight="1">
      <c r="A256" s="1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1"/>
      <c r="AE256" s="1"/>
      <c r="AF256" s="1"/>
      <c r="AG256" s="1"/>
    </row>
    <row r="257" ht="15.75" customHeight="1">
      <c r="A257" s="1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1"/>
      <c r="AE257" s="1"/>
      <c r="AF257" s="1"/>
      <c r="AG257" s="1"/>
    </row>
    <row r="258" ht="15.75" customHeight="1">
      <c r="A258" s="1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1"/>
      <c r="AE258" s="1"/>
      <c r="AF258" s="1"/>
      <c r="AG258" s="1"/>
    </row>
    <row r="259" ht="15.75" customHeight="1">
      <c r="A259" s="1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1"/>
      <c r="AE259" s="1"/>
      <c r="AF259" s="1"/>
      <c r="AG259" s="1"/>
    </row>
    <row r="260" ht="15.75" customHeight="1">
      <c r="A260" s="1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1"/>
      <c r="AE260" s="1"/>
      <c r="AF260" s="1"/>
      <c r="AG260" s="1"/>
    </row>
    <row r="261" ht="15.75" customHeight="1">
      <c r="A261" s="1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1"/>
      <c r="AE261" s="1"/>
      <c r="AF261" s="1"/>
      <c r="AG261" s="1"/>
    </row>
    <row r="262" ht="15.75" customHeight="1">
      <c r="A262" s="1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1"/>
      <c r="AE262" s="1"/>
      <c r="AF262" s="1"/>
      <c r="AG262" s="1"/>
    </row>
    <row r="263" ht="15.75" customHeight="1">
      <c r="A263" s="1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1"/>
      <c r="AE263" s="1"/>
      <c r="AF263" s="1"/>
      <c r="AG263" s="1"/>
    </row>
    <row r="264" ht="15.75" customHeight="1">
      <c r="A264" s="1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1"/>
      <c r="AE264" s="1"/>
      <c r="AF264" s="1"/>
      <c r="AG264" s="1"/>
    </row>
    <row r="265" ht="15.75" customHeight="1">
      <c r="A265" s="1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1"/>
      <c r="AE265" s="1"/>
      <c r="AF265" s="1"/>
      <c r="AG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</sheetData>
  <mergeCells count="32">
    <mergeCell ref="L8:M8"/>
    <mergeCell ref="N8:O8"/>
    <mergeCell ref="L7:Q7"/>
    <mergeCell ref="P8:Q8"/>
    <mergeCell ref="R8:S8"/>
    <mergeCell ref="T8:U8"/>
    <mergeCell ref="V8:W8"/>
    <mergeCell ref="X8:Y8"/>
    <mergeCell ref="Z8:AA8"/>
    <mergeCell ref="AB8:AC8"/>
    <mergeCell ref="E7:E9"/>
    <mergeCell ref="F7:K7"/>
    <mergeCell ref="R7:W7"/>
    <mergeCell ref="X7:AC7"/>
    <mergeCell ref="F8:G8"/>
    <mergeCell ref="H8:I8"/>
    <mergeCell ref="J8:K8"/>
    <mergeCell ref="A10:A17"/>
    <mergeCell ref="A18:A26"/>
    <mergeCell ref="A27:A34"/>
    <mergeCell ref="A35:A42"/>
    <mergeCell ref="A43:A50"/>
    <mergeCell ref="A51:A55"/>
    <mergeCell ref="A56:A60"/>
    <mergeCell ref="A61:A65"/>
    <mergeCell ref="C2:Q2"/>
    <mergeCell ref="B4:Q4"/>
    <mergeCell ref="B5:Q5"/>
    <mergeCell ref="A7:A9"/>
    <mergeCell ref="B7:B9"/>
    <mergeCell ref="C7:C9"/>
    <mergeCell ref="D7:D9"/>
  </mergeCells>
  <printOptions/>
  <pageMargins bottom="0.75" footer="0.0" header="0.0" left="0.7" right="0.7" top="0.75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2.63"/>
    <col customWidth="1" min="2" max="2" width="12.25"/>
    <col customWidth="1" min="3" max="3" width="8.38"/>
    <col customWidth="1" min="4" max="4" width="9.63"/>
    <col customWidth="1" min="5" max="5" width="8.38"/>
    <col customWidth="1" min="6" max="6" width="7.13"/>
    <col customWidth="1" min="7" max="7" width="8.13"/>
    <col customWidth="1" min="8" max="8" width="5.38"/>
    <col customWidth="1" min="9" max="9" width="7.38"/>
    <col customWidth="1" min="10" max="12" width="6.38"/>
    <col customWidth="1" min="13" max="13" width="8.0"/>
    <col customWidth="1" min="14" max="14" width="5.88"/>
    <col customWidth="1" min="15" max="15" width="8.38"/>
    <col customWidth="1" min="16" max="16" width="5.63"/>
    <col customWidth="1" min="17" max="17" width="6.63"/>
    <col customWidth="1" min="18" max="18" width="6.38"/>
    <col customWidth="1" min="19" max="19" width="8.25"/>
    <col customWidth="1" min="20" max="20" width="6.38"/>
    <col customWidth="1" min="21" max="21" width="7.38"/>
    <col customWidth="1" min="22" max="23" width="6.38"/>
    <col customWidth="1" min="24" max="24" width="6.25"/>
    <col customWidth="1" min="25" max="25" width="6.63"/>
    <col customWidth="1" min="26" max="26" width="6.38"/>
  </cols>
  <sheetData>
    <row r="1" ht="15.75" customHeight="1">
      <c r="A1" s="1"/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5.75" customHeight="1">
      <c r="A2" s="1"/>
      <c r="B2" s="3"/>
      <c r="C2" s="4" t="s">
        <v>78</v>
      </c>
      <c r="R2" s="1"/>
      <c r="S2" s="1"/>
      <c r="T2" s="1"/>
      <c r="U2" s="1"/>
      <c r="V2" s="1"/>
      <c r="W2" s="1"/>
      <c r="X2" s="1"/>
      <c r="Y2" s="1"/>
      <c r="Z2" s="1"/>
    </row>
    <row r="3" ht="15.75" customHeight="1">
      <c r="A3" s="1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30.0" customHeight="1">
      <c r="A4" s="1"/>
      <c r="B4" s="5" t="s">
        <v>1</v>
      </c>
      <c r="R4" s="1"/>
      <c r="S4" s="1"/>
      <c r="T4" s="1"/>
      <c r="U4" s="1"/>
      <c r="V4" s="1"/>
      <c r="W4" s="1"/>
      <c r="X4" s="1"/>
      <c r="Y4" s="1"/>
      <c r="Z4" s="1"/>
    </row>
    <row r="5" ht="15.75" customHeight="1">
      <c r="A5" s="1"/>
      <c r="B5" s="6" t="s">
        <v>2</v>
      </c>
      <c r="R5" s="1"/>
      <c r="S5" s="1"/>
      <c r="T5" s="1"/>
      <c r="U5" s="1"/>
      <c r="V5" s="1"/>
      <c r="W5" s="1"/>
      <c r="X5" s="1"/>
      <c r="Y5" s="1"/>
      <c r="Z5" s="1"/>
    </row>
    <row r="6" ht="15.75" customHeight="1">
      <c r="A6" s="1"/>
      <c r="B6" s="6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5.75" customHeight="1">
      <c r="A7" s="7" t="s">
        <v>3</v>
      </c>
      <c r="B7" s="7" t="s">
        <v>4</v>
      </c>
      <c r="C7" s="7" t="s">
        <v>5</v>
      </c>
      <c r="D7" s="7" t="s">
        <v>6</v>
      </c>
      <c r="E7" s="7" t="s">
        <v>7</v>
      </c>
      <c r="F7" s="8" t="s">
        <v>53</v>
      </c>
      <c r="G7" s="9"/>
      <c r="H7" s="9"/>
      <c r="I7" s="9"/>
      <c r="J7" s="9"/>
      <c r="K7" s="10"/>
      <c r="L7" s="8" t="s">
        <v>52</v>
      </c>
      <c r="M7" s="9"/>
      <c r="N7" s="9"/>
      <c r="O7" s="9"/>
      <c r="P7" s="9"/>
      <c r="Q7" s="10"/>
      <c r="R7" s="8" t="s">
        <v>87</v>
      </c>
      <c r="S7" s="9"/>
      <c r="T7" s="9"/>
      <c r="U7" s="9"/>
      <c r="V7" s="9"/>
      <c r="W7" s="10"/>
      <c r="X7" s="11"/>
      <c r="Y7" s="11"/>
      <c r="Z7" s="11"/>
    </row>
    <row r="8" ht="25.5" customHeight="1">
      <c r="A8" s="12"/>
      <c r="B8" s="12"/>
      <c r="C8" s="12"/>
      <c r="D8" s="12"/>
      <c r="E8" s="12"/>
      <c r="F8" s="8" t="s">
        <v>72</v>
      </c>
      <c r="G8" s="10"/>
      <c r="H8" s="8" t="s">
        <v>73</v>
      </c>
      <c r="I8" s="10"/>
      <c r="J8" s="8" t="s">
        <v>74</v>
      </c>
      <c r="K8" s="10"/>
      <c r="L8" s="8" t="s">
        <v>72</v>
      </c>
      <c r="M8" s="10"/>
      <c r="N8" s="8" t="s">
        <v>73</v>
      </c>
      <c r="O8" s="10"/>
      <c r="P8" s="8" t="s">
        <v>74</v>
      </c>
      <c r="Q8" s="10"/>
      <c r="R8" s="8" t="s">
        <v>72</v>
      </c>
      <c r="S8" s="10"/>
      <c r="T8" s="8" t="s">
        <v>73</v>
      </c>
      <c r="U8" s="10"/>
      <c r="V8" s="8" t="s">
        <v>74</v>
      </c>
      <c r="W8" s="10"/>
      <c r="X8" s="11"/>
      <c r="Y8" s="11"/>
      <c r="Z8" s="11"/>
    </row>
    <row r="9" ht="24.0" customHeight="1">
      <c r="A9" s="13"/>
      <c r="B9" s="13"/>
      <c r="C9" s="13"/>
      <c r="D9" s="13"/>
      <c r="E9" s="13"/>
      <c r="F9" s="14" t="s">
        <v>15</v>
      </c>
      <c r="G9" s="14" t="s">
        <v>16</v>
      </c>
      <c r="H9" s="14" t="s">
        <v>15</v>
      </c>
      <c r="I9" s="14" t="s">
        <v>16</v>
      </c>
      <c r="J9" s="14" t="s">
        <v>15</v>
      </c>
      <c r="K9" s="14" t="s">
        <v>16</v>
      </c>
      <c r="L9" s="14" t="s">
        <v>15</v>
      </c>
      <c r="M9" s="14" t="s">
        <v>16</v>
      </c>
      <c r="N9" s="14" t="s">
        <v>15</v>
      </c>
      <c r="O9" s="14" t="s">
        <v>16</v>
      </c>
      <c r="P9" s="14" t="s">
        <v>15</v>
      </c>
      <c r="Q9" s="14" t="s">
        <v>16</v>
      </c>
      <c r="R9" s="14" t="s">
        <v>15</v>
      </c>
      <c r="S9" s="14" t="s">
        <v>16</v>
      </c>
      <c r="T9" s="14" t="s">
        <v>15</v>
      </c>
      <c r="U9" s="14" t="s">
        <v>16</v>
      </c>
      <c r="V9" s="14" t="s">
        <v>15</v>
      </c>
      <c r="W9" s="14" t="s">
        <v>16</v>
      </c>
      <c r="X9" s="15" t="s">
        <v>57</v>
      </c>
      <c r="Y9" s="15" t="s">
        <v>56</v>
      </c>
      <c r="Z9" s="15" t="s">
        <v>88</v>
      </c>
    </row>
    <row r="10" ht="15.75" customHeight="1">
      <c r="A10" s="17" t="s">
        <v>20</v>
      </c>
      <c r="B10" s="18" t="s">
        <v>21</v>
      </c>
      <c r="C10" s="19">
        <f t="shared" ref="C10:F10" si="1">SUM(C15:C17)</f>
        <v>98</v>
      </c>
      <c r="D10" s="19">
        <f t="shared" si="1"/>
        <v>0</v>
      </c>
      <c r="E10" s="19">
        <f t="shared" si="1"/>
        <v>98</v>
      </c>
      <c r="F10" s="19">
        <f t="shared" si="1"/>
        <v>0</v>
      </c>
      <c r="G10" s="20">
        <f t="shared" ref="G10:G11" si="2">F10/E10</f>
        <v>0</v>
      </c>
      <c r="H10" s="19">
        <f>SUM(H15:H17)</f>
        <v>0</v>
      </c>
      <c r="I10" s="21">
        <f t="shared" ref="I10:I11" si="3">H10/E10</f>
        <v>0</v>
      </c>
      <c r="J10" s="19">
        <f>SUM(J15:J17)</f>
        <v>0</v>
      </c>
      <c r="K10" s="21">
        <f t="shared" ref="K10:K11" si="4">J10/E10</f>
        <v>0</v>
      </c>
      <c r="L10" s="19">
        <f>SUM(L15:L17)</f>
        <v>0</v>
      </c>
      <c r="M10" s="21">
        <f t="shared" ref="M10:M11" si="5">L10/E10</f>
        <v>0</v>
      </c>
      <c r="N10" s="19">
        <f>SUM(N15:N17)</f>
        <v>0</v>
      </c>
      <c r="O10" s="21">
        <f t="shared" ref="O10:O11" si="6">N10/E10</f>
        <v>0</v>
      </c>
      <c r="P10" s="19">
        <f>SUM(P15:P17)</f>
        <v>0</v>
      </c>
      <c r="Q10" s="21">
        <f t="shared" ref="Q10:Q11" si="7">P10/E10</f>
        <v>0</v>
      </c>
      <c r="R10" s="19">
        <f>SUM(R15:R17)</f>
        <v>46</v>
      </c>
      <c r="S10" s="21">
        <f t="shared" ref="S10:S11" si="8">R10/E10</f>
        <v>0.4693877551</v>
      </c>
      <c r="T10" s="19">
        <f>SUM(T15:T17)</f>
        <v>52</v>
      </c>
      <c r="U10" s="21">
        <f t="shared" ref="U10:U11" si="9">T10/E10</f>
        <v>0.5306122449</v>
      </c>
      <c r="V10" s="19">
        <f>SUM(V15:V17)</f>
        <v>0</v>
      </c>
      <c r="W10" s="21">
        <f t="shared" ref="W10:W11" si="10">V10/E10</f>
        <v>0</v>
      </c>
      <c r="X10" s="22">
        <f t="shared" ref="X10:X55" si="11">SUM(F10,H10,J10)</f>
        <v>0</v>
      </c>
      <c r="Y10" s="22">
        <f t="shared" ref="Y10:Y55" si="12">SUM(L10,N10,P10)</f>
        <v>0</v>
      </c>
      <c r="Z10" s="22">
        <f t="shared" ref="Z10:Z65" si="13">SUM(R10,T10,V10)</f>
        <v>98</v>
      </c>
    </row>
    <row r="11" ht="15.75" customHeight="1">
      <c r="A11" s="12"/>
      <c r="B11" s="23" t="s">
        <v>22</v>
      </c>
      <c r="C11" s="24">
        <v>127.0</v>
      </c>
      <c r="D11" s="25">
        <v>2.0</v>
      </c>
      <c r="E11" s="25">
        <f>C11-D11</f>
        <v>125</v>
      </c>
      <c r="F11" s="25"/>
      <c r="G11" s="26">
        <f t="shared" si="2"/>
        <v>0</v>
      </c>
      <c r="H11" s="25"/>
      <c r="I11" s="27">
        <f t="shared" si="3"/>
        <v>0</v>
      </c>
      <c r="J11" s="25"/>
      <c r="K11" s="27">
        <f t="shared" si="4"/>
        <v>0</v>
      </c>
      <c r="L11" s="25"/>
      <c r="M11" s="27">
        <f t="shared" si="5"/>
        <v>0</v>
      </c>
      <c r="N11" s="25"/>
      <c r="O11" s="27">
        <f t="shared" si="6"/>
        <v>0</v>
      </c>
      <c r="P11" s="25"/>
      <c r="Q11" s="27">
        <f t="shared" si="7"/>
        <v>0</v>
      </c>
      <c r="R11" s="25">
        <v>58.0</v>
      </c>
      <c r="S11" s="27">
        <f t="shared" si="8"/>
        <v>0.464</v>
      </c>
      <c r="T11" s="25">
        <v>67.0</v>
      </c>
      <c r="U11" s="27">
        <f t="shared" si="9"/>
        <v>0.536</v>
      </c>
      <c r="V11" s="25">
        <v>0.0</v>
      </c>
      <c r="W11" s="27">
        <f t="shared" si="10"/>
        <v>0</v>
      </c>
      <c r="X11" s="22">
        <f t="shared" si="11"/>
        <v>0</v>
      </c>
      <c r="Y11" s="22">
        <f t="shared" si="12"/>
        <v>0</v>
      </c>
      <c r="Z11" s="22">
        <f t="shared" si="13"/>
        <v>125</v>
      </c>
    </row>
    <row r="12" ht="15.75" customHeight="1">
      <c r="A12" s="12"/>
      <c r="B12" s="23" t="s">
        <v>23</v>
      </c>
      <c r="C12" s="24">
        <f t="shared" ref="C12:W12" si="14">C10-C11</f>
        <v>-29</v>
      </c>
      <c r="D12" s="24">
        <f t="shared" si="14"/>
        <v>-2</v>
      </c>
      <c r="E12" s="24">
        <f t="shared" si="14"/>
        <v>-27</v>
      </c>
      <c r="F12" s="24">
        <f t="shared" si="14"/>
        <v>0</v>
      </c>
      <c r="G12" s="28">
        <f t="shared" si="14"/>
        <v>0</v>
      </c>
      <c r="H12" s="24">
        <f t="shared" si="14"/>
        <v>0</v>
      </c>
      <c r="I12" s="28">
        <f t="shared" si="14"/>
        <v>0</v>
      </c>
      <c r="J12" s="24">
        <f t="shared" si="14"/>
        <v>0</v>
      </c>
      <c r="K12" s="28">
        <f t="shared" si="14"/>
        <v>0</v>
      </c>
      <c r="L12" s="24">
        <f t="shared" si="14"/>
        <v>0</v>
      </c>
      <c r="M12" s="28">
        <f t="shared" si="14"/>
        <v>0</v>
      </c>
      <c r="N12" s="24">
        <f t="shared" si="14"/>
        <v>0</v>
      </c>
      <c r="O12" s="28">
        <f t="shared" si="14"/>
        <v>0</v>
      </c>
      <c r="P12" s="24">
        <f t="shared" si="14"/>
        <v>0</v>
      </c>
      <c r="Q12" s="28">
        <f t="shared" si="14"/>
        <v>0</v>
      </c>
      <c r="R12" s="24">
        <f t="shared" si="14"/>
        <v>-12</v>
      </c>
      <c r="S12" s="28">
        <f t="shared" si="14"/>
        <v>0.005387755102</v>
      </c>
      <c r="T12" s="24">
        <f t="shared" si="14"/>
        <v>-15</v>
      </c>
      <c r="U12" s="28">
        <f t="shared" si="14"/>
        <v>-0.005387755102</v>
      </c>
      <c r="V12" s="24">
        <f t="shared" si="14"/>
        <v>0</v>
      </c>
      <c r="W12" s="28">
        <f t="shared" si="14"/>
        <v>0</v>
      </c>
      <c r="X12" s="22">
        <f t="shared" si="11"/>
        <v>0</v>
      </c>
      <c r="Y12" s="22">
        <f t="shared" si="12"/>
        <v>0</v>
      </c>
      <c r="Z12" s="22">
        <f t="shared" si="13"/>
        <v>-27</v>
      </c>
    </row>
    <row r="13" ht="15.75" customHeight="1">
      <c r="A13" s="12"/>
      <c r="B13" s="29" t="s">
        <v>24</v>
      </c>
      <c r="C13" s="30">
        <v>98.0</v>
      </c>
      <c r="D13" s="30">
        <v>0.0</v>
      </c>
      <c r="E13" s="30">
        <v>98.0</v>
      </c>
      <c r="F13" s="30"/>
      <c r="G13" s="31">
        <f>F13/E13</f>
        <v>0</v>
      </c>
      <c r="H13" s="30"/>
      <c r="I13" s="32">
        <f>H13/E13</f>
        <v>0</v>
      </c>
      <c r="J13" s="30">
        <v>0.0</v>
      </c>
      <c r="K13" s="32">
        <f>J13/E13</f>
        <v>0</v>
      </c>
      <c r="L13" s="30"/>
      <c r="M13" s="32">
        <f>L13/E13</f>
        <v>0</v>
      </c>
      <c r="N13" s="30"/>
      <c r="O13" s="32">
        <f>N13/E13</f>
        <v>0</v>
      </c>
      <c r="P13" s="30"/>
      <c r="Q13" s="32">
        <f>P13/E13</f>
        <v>0</v>
      </c>
      <c r="R13" s="30">
        <v>45.0</v>
      </c>
      <c r="S13" s="32">
        <f>R13/E13</f>
        <v>0.4591836735</v>
      </c>
      <c r="T13" s="30">
        <v>52.0</v>
      </c>
      <c r="U13" s="32">
        <f>T13/E13</f>
        <v>0.5306122449</v>
      </c>
      <c r="V13" s="30">
        <v>0.0</v>
      </c>
      <c r="W13" s="32">
        <f>V13/E13</f>
        <v>0</v>
      </c>
      <c r="X13" s="22">
        <f t="shared" si="11"/>
        <v>0</v>
      </c>
      <c r="Y13" s="22">
        <f t="shared" si="12"/>
        <v>0</v>
      </c>
      <c r="Z13" s="22">
        <f t="shared" si="13"/>
        <v>97</v>
      </c>
    </row>
    <row r="14" ht="15.75" customHeight="1">
      <c r="A14" s="12"/>
      <c r="B14" s="29" t="s">
        <v>23</v>
      </c>
      <c r="C14" s="30">
        <f t="shared" ref="C14:W14" si="15">C10-C13</f>
        <v>0</v>
      </c>
      <c r="D14" s="30">
        <f t="shared" si="15"/>
        <v>0</v>
      </c>
      <c r="E14" s="30">
        <f t="shared" si="15"/>
        <v>0</v>
      </c>
      <c r="F14" s="30">
        <f t="shared" si="15"/>
        <v>0</v>
      </c>
      <c r="G14" s="31">
        <f t="shared" si="15"/>
        <v>0</v>
      </c>
      <c r="H14" s="30">
        <f t="shared" si="15"/>
        <v>0</v>
      </c>
      <c r="I14" s="31">
        <f t="shared" si="15"/>
        <v>0</v>
      </c>
      <c r="J14" s="30">
        <f t="shared" si="15"/>
        <v>0</v>
      </c>
      <c r="K14" s="31">
        <f t="shared" si="15"/>
        <v>0</v>
      </c>
      <c r="L14" s="30">
        <f t="shared" si="15"/>
        <v>0</v>
      </c>
      <c r="M14" s="31">
        <f t="shared" si="15"/>
        <v>0</v>
      </c>
      <c r="N14" s="30">
        <f t="shared" si="15"/>
        <v>0</v>
      </c>
      <c r="O14" s="31">
        <f t="shared" si="15"/>
        <v>0</v>
      </c>
      <c r="P14" s="30">
        <f t="shared" si="15"/>
        <v>0</v>
      </c>
      <c r="Q14" s="31">
        <f t="shared" si="15"/>
        <v>0</v>
      </c>
      <c r="R14" s="30">
        <f t="shared" si="15"/>
        <v>1</v>
      </c>
      <c r="S14" s="31">
        <f t="shared" si="15"/>
        <v>0.01020408163</v>
      </c>
      <c r="T14" s="30">
        <f t="shared" si="15"/>
        <v>0</v>
      </c>
      <c r="U14" s="31">
        <f t="shared" si="15"/>
        <v>0</v>
      </c>
      <c r="V14" s="30">
        <f t="shared" si="15"/>
        <v>0</v>
      </c>
      <c r="W14" s="31">
        <f t="shared" si="15"/>
        <v>0</v>
      </c>
      <c r="X14" s="22">
        <f t="shared" si="11"/>
        <v>0</v>
      </c>
      <c r="Y14" s="22">
        <f t="shared" si="12"/>
        <v>0</v>
      </c>
      <c r="Z14" s="22">
        <f t="shared" si="13"/>
        <v>1</v>
      </c>
    </row>
    <row r="15" ht="15.75" customHeight="1">
      <c r="A15" s="12"/>
      <c r="B15" s="34" t="s">
        <v>25</v>
      </c>
      <c r="C15" s="67">
        <v>34.0</v>
      </c>
      <c r="D15" s="36">
        <v>0.0</v>
      </c>
      <c r="E15" s="36">
        <f t="shared" ref="E15:E17" si="16">C15-D15</f>
        <v>34</v>
      </c>
      <c r="F15" s="75"/>
      <c r="G15" s="38">
        <f t="shared" ref="G15:G19" si="17">F15/E15</f>
        <v>0</v>
      </c>
      <c r="H15" s="75"/>
      <c r="I15" s="39">
        <f t="shared" ref="I15:I19" si="18">H15/E15</f>
        <v>0</v>
      </c>
      <c r="J15" s="75"/>
      <c r="K15" s="39">
        <f t="shared" ref="K15:K19" si="19">J15/E15</f>
        <v>0</v>
      </c>
      <c r="L15" s="75"/>
      <c r="M15" s="39">
        <f t="shared" ref="M15:M19" si="20">L15/E15</f>
        <v>0</v>
      </c>
      <c r="N15" s="75"/>
      <c r="O15" s="39">
        <f t="shared" ref="O15:O19" si="21">N15/E15</f>
        <v>0</v>
      </c>
      <c r="P15" s="75"/>
      <c r="Q15" s="39">
        <f t="shared" ref="Q15:Q19" si="22">P15/E15</f>
        <v>0</v>
      </c>
      <c r="R15" s="37">
        <v>16.0</v>
      </c>
      <c r="S15" s="39">
        <f t="shared" ref="S15:S19" si="23">R15/E15</f>
        <v>0.4705882353</v>
      </c>
      <c r="T15" s="37">
        <v>18.0</v>
      </c>
      <c r="U15" s="39">
        <f t="shared" ref="U15:U19" si="24">T15/E15</f>
        <v>0.5294117647</v>
      </c>
      <c r="V15" s="42">
        <v>0.0</v>
      </c>
      <c r="W15" s="39">
        <f t="shared" ref="W15:W19" si="25">V15/E15</f>
        <v>0</v>
      </c>
      <c r="X15" s="41">
        <f t="shared" si="11"/>
        <v>0</v>
      </c>
      <c r="Y15" s="41">
        <f t="shared" si="12"/>
        <v>0</v>
      </c>
      <c r="Z15" s="22">
        <f t="shared" si="13"/>
        <v>34</v>
      </c>
    </row>
    <row r="16" ht="15.75" customHeight="1">
      <c r="A16" s="12"/>
      <c r="B16" s="34" t="s">
        <v>26</v>
      </c>
      <c r="C16" s="67">
        <v>32.0</v>
      </c>
      <c r="D16" s="36">
        <v>0.0</v>
      </c>
      <c r="E16" s="36">
        <f t="shared" si="16"/>
        <v>32</v>
      </c>
      <c r="F16" s="75"/>
      <c r="G16" s="38">
        <f t="shared" si="17"/>
        <v>0</v>
      </c>
      <c r="H16" s="75"/>
      <c r="I16" s="39">
        <f t="shared" si="18"/>
        <v>0</v>
      </c>
      <c r="J16" s="75"/>
      <c r="K16" s="39">
        <f t="shared" si="19"/>
        <v>0</v>
      </c>
      <c r="L16" s="75"/>
      <c r="M16" s="39">
        <f t="shared" si="20"/>
        <v>0</v>
      </c>
      <c r="N16" s="75"/>
      <c r="O16" s="39">
        <f t="shared" si="21"/>
        <v>0</v>
      </c>
      <c r="P16" s="75"/>
      <c r="Q16" s="39">
        <f t="shared" si="22"/>
        <v>0</v>
      </c>
      <c r="R16" s="37">
        <v>15.0</v>
      </c>
      <c r="S16" s="39">
        <f t="shared" si="23"/>
        <v>0.46875</v>
      </c>
      <c r="T16" s="37">
        <v>17.0</v>
      </c>
      <c r="U16" s="39">
        <f t="shared" si="24"/>
        <v>0.53125</v>
      </c>
      <c r="V16" s="37">
        <v>0.0</v>
      </c>
      <c r="W16" s="39">
        <f t="shared" si="25"/>
        <v>0</v>
      </c>
      <c r="X16" s="41">
        <f t="shared" si="11"/>
        <v>0</v>
      </c>
      <c r="Y16" s="41">
        <f t="shared" si="12"/>
        <v>0</v>
      </c>
      <c r="Z16" s="22">
        <f t="shared" si="13"/>
        <v>32</v>
      </c>
    </row>
    <row r="17" ht="15.75" customHeight="1">
      <c r="A17" s="13"/>
      <c r="B17" s="34" t="s">
        <v>27</v>
      </c>
      <c r="C17" s="67">
        <v>32.0</v>
      </c>
      <c r="D17" s="36">
        <v>0.0</v>
      </c>
      <c r="E17" s="36">
        <f t="shared" si="16"/>
        <v>32</v>
      </c>
      <c r="F17" s="75"/>
      <c r="G17" s="38">
        <f t="shared" si="17"/>
        <v>0</v>
      </c>
      <c r="H17" s="75"/>
      <c r="I17" s="39">
        <f t="shared" si="18"/>
        <v>0</v>
      </c>
      <c r="J17" s="75"/>
      <c r="K17" s="39">
        <f t="shared" si="19"/>
        <v>0</v>
      </c>
      <c r="L17" s="75"/>
      <c r="M17" s="39">
        <f t="shared" si="20"/>
        <v>0</v>
      </c>
      <c r="N17" s="75"/>
      <c r="O17" s="39">
        <f t="shared" si="21"/>
        <v>0</v>
      </c>
      <c r="P17" s="75"/>
      <c r="Q17" s="39">
        <f t="shared" si="22"/>
        <v>0</v>
      </c>
      <c r="R17" s="37">
        <v>15.0</v>
      </c>
      <c r="S17" s="39">
        <f t="shared" si="23"/>
        <v>0.46875</v>
      </c>
      <c r="T17" s="37">
        <v>17.0</v>
      </c>
      <c r="U17" s="39">
        <f t="shared" si="24"/>
        <v>0.53125</v>
      </c>
      <c r="V17" s="37">
        <v>0.0</v>
      </c>
      <c r="W17" s="39">
        <f t="shared" si="25"/>
        <v>0</v>
      </c>
      <c r="X17" s="41">
        <f t="shared" si="11"/>
        <v>0</v>
      </c>
      <c r="Y17" s="41">
        <f t="shared" si="12"/>
        <v>0</v>
      </c>
      <c r="Z17" s="22">
        <f t="shared" si="13"/>
        <v>32</v>
      </c>
    </row>
    <row r="18" ht="15.75" customHeight="1">
      <c r="A18" s="43" t="s">
        <v>28</v>
      </c>
      <c r="B18" s="44" t="s">
        <v>29</v>
      </c>
      <c r="C18" s="45">
        <f t="shared" ref="C18:F18" si="26">SUM(C26+C25+C24+C23)</f>
        <v>123</v>
      </c>
      <c r="D18" s="45">
        <f t="shared" si="26"/>
        <v>2</v>
      </c>
      <c r="E18" s="45">
        <f t="shared" si="26"/>
        <v>121</v>
      </c>
      <c r="F18" s="46">
        <f t="shared" si="26"/>
        <v>0</v>
      </c>
      <c r="G18" s="20">
        <f t="shared" si="17"/>
        <v>0</v>
      </c>
      <c r="H18" s="46">
        <f>SUM(H26+H25+H24+H23)</f>
        <v>0</v>
      </c>
      <c r="I18" s="47">
        <f t="shared" si="18"/>
        <v>0</v>
      </c>
      <c r="J18" s="46">
        <f>SUM(J26+J25+J24+J23)</f>
        <v>0</v>
      </c>
      <c r="K18" s="47">
        <f t="shared" si="19"/>
        <v>0</v>
      </c>
      <c r="L18" s="46">
        <f>SUM(L26+L25+L24+L23)</f>
        <v>0</v>
      </c>
      <c r="M18" s="47">
        <f t="shared" si="20"/>
        <v>0</v>
      </c>
      <c r="N18" s="46">
        <f>SUM(N26+N25+N24+N23)</f>
        <v>0</v>
      </c>
      <c r="O18" s="47">
        <f t="shared" si="21"/>
        <v>0</v>
      </c>
      <c r="P18" s="46">
        <f>SUM(P26+P25+P24+P23)</f>
        <v>0</v>
      </c>
      <c r="Q18" s="47">
        <f t="shared" si="22"/>
        <v>0</v>
      </c>
      <c r="R18" s="46">
        <f>SUM(R26+R25+R24+R23)</f>
        <v>57</v>
      </c>
      <c r="S18" s="47">
        <f t="shared" si="23"/>
        <v>0.4710743802</v>
      </c>
      <c r="T18" s="46">
        <f>SUM(T26+T25+T24+T23)</f>
        <v>64</v>
      </c>
      <c r="U18" s="47">
        <f t="shared" si="24"/>
        <v>0.5289256198</v>
      </c>
      <c r="V18" s="46">
        <f>SUM(V26+V25+V24+V23)</f>
        <v>0</v>
      </c>
      <c r="W18" s="47">
        <f t="shared" si="25"/>
        <v>0</v>
      </c>
      <c r="X18" s="22">
        <f t="shared" si="11"/>
        <v>0</v>
      </c>
      <c r="Y18" s="22">
        <f t="shared" si="12"/>
        <v>0</v>
      </c>
      <c r="Z18" s="22">
        <f t="shared" si="13"/>
        <v>121</v>
      </c>
    </row>
    <row r="19" ht="15.75" customHeight="1">
      <c r="A19" s="12"/>
      <c r="B19" s="23" t="s">
        <v>22</v>
      </c>
      <c r="C19" s="24">
        <v>116.0</v>
      </c>
      <c r="D19" s="25">
        <v>0.0</v>
      </c>
      <c r="E19" s="25">
        <v>116.0</v>
      </c>
      <c r="F19" s="25"/>
      <c r="G19" s="26">
        <f t="shared" si="17"/>
        <v>0</v>
      </c>
      <c r="H19" s="25"/>
      <c r="I19" s="27">
        <f t="shared" si="18"/>
        <v>0</v>
      </c>
      <c r="J19" s="25"/>
      <c r="K19" s="27">
        <f t="shared" si="19"/>
        <v>0</v>
      </c>
      <c r="L19" s="25"/>
      <c r="M19" s="27">
        <f t="shared" si="20"/>
        <v>0</v>
      </c>
      <c r="N19" s="25"/>
      <c r="O19" s="27">
        <f t="shared" si="21"/>
        <v>0</v>
      </c>
      <c r="P19" s="25"/>
      <c r="Q19" s="27">
        <f t="shared" si="22"/>
        <v>0</v>
      </c>
      <c r="R19" s="25">
        <v>55.0</v>
      </c>
      <c r="S19" s="27">
        <f t="shared" si="23"/>
        <v>0.474137931</v>
      </c>
      <c r="T19" s="25">
        <v>61.0</v>
      </c>
      <c r="U19" s="27">
        <f t="shared" si="24"/>
        <v>0.525862069</v>
      </c>
      <c r="V19" s="25">
        <v>0.0</v>
      </c>
      <c r="W19" s="27">
        <f t="shared" si="25"/>
        <v>0</v>
      </c>
      <c r="X19" s="22">
        <f t="shared" si="11"/>
        <v>0</v>
      </c>
      <c r="Y19" s="22">
        <f t="shared" si="12"/>
        <v>0</v>
      </c>
      <c r="Z19" s="22">
        <f t="shared" si="13"/>
        <v>116</v>
      </c>
    </row>
    <row r="20" ht="15.75" customHeight="1">
      <c r="A20" s="12"/>
      <c r="B20" s="23" t="s">
        <v>23</v>
      </c>
      <c r="C20" s="24">
        <f t="shared" ref="C20:W20" si="27">C18-C19</f>
        <v>7</v>
      </c>
      <c r="D20" s="24">
        <f t="shared" si="27"/>
        <v>2</v>
      </c>
      <c r="E20" s="24">
        <f t="shared" si="27"/>
        <v>5</v>
      </c>
      <c r="F20" s="24">
        <f t="shared" si="27"/>
        <v>0</v>
      </c>
      <c r="G20" s="28">
        <f t="shared" si="27"/>
        <v>0</v>
      </c>
      <c r="H20" s="24">
        <f t="shared" si="27"/>
        <v>0</v>
      </c>
      <c r="I20" s="28">
        <f t="shared" si="27"/>
        <v>0</v>
      </c>
      <c r="J20" s="24">
        <f t="shared" si="27"/>
        <v>0</v>
      </c>
      <c r="K20" s="28">
        <f t="shared" si="27"/>
        <v>0</v>
      </c>
      <c r="L20" s="24">
        <f t="shared" si="27"/>
        <v>0</v>
      </c>
      <c r="M20" s="28">
        <f t="shared" si="27"/>
        <v>0</v>
      </c>
      <c r="N20" s="24">
        <f t="shared" si="27"/>
        <v>0</v>
      </c>
      <c r="O20" s="28">
        <f t="shared" si="27"/>
        <v>0</v>
      </c>
      <c r="P20" s="24">
        <f t="shared" si="27"/>
        <v>0</v>
      </c>
      <c r="Q20" s="28">
        <f t="shared" si="27"/>
        <v>0</v>
      </c>
      <c r="R20" s="24">
        <f t="shared" si="27"/>
        <v>2</v>
      </c>
      <c r="S20" s="28">
        <f t="shared" si="27"/>
        <v>-0.003063550869</v>
      </c>
      <c r="T20" s="24">
        <f t="shared" si="27"/>
        <v>3</v>
      </c>
      <c r="U20" s="28">
        <f t="shared" si="27"/>
        <v>0.003063550869</v>
      </c>
      <c r="V20" s="24">
        <f t="shared" si="27"/>
        <v>0</v>
      </c>
      <c r="W20" s="28">
        <f t="shared" si="27"/>
        <v>0</v>
      </c>
      <c r="X20" s="22">
        <f t="shared" si="11"/>
        <v>0</v>
      </c>
      <c r="Y20" s="22">
        <f t="shared" si="12"/>
        <v>0</v>
      </c>
      <c r="Z20" s="22">
        <f t="shared" si="13"/>
        <v>5</v>
      </c>
    </row>
    <row r="21" ht="15.75" customHeight="1">
      <c r="A21" s="12"/>
      <c r="B21" s="29" t="s">
        <v>24</v>
      </c>
      <c r="C21" s="30">
        <v>123.0</v>
      </c>
      <c r="D21" s="30">
        <v>2.0</v>
      </c>
      <c r="E21" s="30">
        <v>121.0</v>
      </c>
      <c r="F21" s="30"/>
      <c r="G21" s="31">
        <f>F21/E21</f>
        <v>0</v>
      </c>
      <c r="H21" s="30"/>
      <c r="I21" s="32">
        <f>H21/E21</f>
        <v>0</v>
      </c>
      <c r="J21" s="30"/>
      <c r="K21" s="32">
        <f>J21/E21</f>
        <v>0</v>
      </c>
      <c r="L21" s="30"/>
      <c r="M21" s="32">
        <f>L21/E21</f>
        <v>0</v>
      </c>
      <c r="N21" s="30"/>
      <c r="O21" s="32">
        <f>N21/E21</f>
        <v>0</v>
      </c>
      <c r="P21" s="30"/>
      <c r="Q21" s="32">
        <f>P21/E21</f>
        <v>0</v>
      </c>
      <c r="R21" s="30">
        <v>57.0</v>
      </c>
      <c r="S21" s="32">
        <f>R21/E21</f>
        <v>0.4710743802</v>
      </c>
      <c r="T21" s="30">
        <v>64.0</v>
      </c>
      <c r="U21" s="32">
        <f>T21/E21</f>
        <v>0.5289256198</v>
      </c>
      <c r="V21" s="30">
        <v>0.0</v>
      </c>
      <c r="W21" s="32">
        <f>V21/E21</f>
        <v>0</v>
      </c>
      <c r="X21" s="22">
        <f t="shared" si="11"/>
        <v>0</v>
      </c>
      <c r="Y21" s="22">
        <f t="shared" si="12"/>
        <v>0</v>
      </c>
      <c r="Z21" s="22">
        <f t="shared" si="13"/>
        <v>121</v>
      </c>
    </row>
    <row r="22" ht="15.75" customHeight="1">
      <c r="A22" s="12"/>
      <c r="B22" s="29" t="s">
        <v>23</v>
      </c>
      <c r="C22" s="30">
        <f t="shared" ref="C22:W22" si="28">C18-C21</f>
        <v>0</v>
      </c>
      <c r="D22" s="30">
        <f t="shared" si="28"/>
        <v>0</v>
      </c>
      <c r="E22" s="30">
        <f t="shared" si="28"/>
        <v>0</v>
      </c>
      <c r="F22" s="30">
        <f t="shared" si="28"/>
        <v>0</v>
      </c>
      <c r="G22" s="31">
        <f t="shared" si="28"/>
        <v>0</v>
      </c>
      <c r="H22" s="30">
        <f t="shared" si="28"/>
        <v>0</v>
      </c>
      <c r="I22" s="31">
        <f t="shared" si="28"/>
        <v>0</v>
      </c>
      <c r="J22" s="30">
        <f t="shared" si="28"/>
        <v>0</v>
      </c>
      <c r="K22" s="31">
        <f t="shared" si="28"/>
        <v>0</v>
      </c>
      <c r="L22" s="30">
        <f t="shared" si="28"/>
        <v>0</v>
      </c>
      <c r="M22" s="31">
        <f t="shared" si="28"/>
        <v>0</v>
      </c>
      <c r="N22" s="30">
        <f t="shared" si="28"/>
        <v>0</v>
      </c>
      <c r="O22" s="31">
        <f t="shared" si="28"/>
        <v>0</v>
      </c>
      <c r="P22" s="30">
        <f t="shared" si="28"/>
        <v>0</v>
      </c>
      <c r="Q22" s="31">
        <f t="shared" si="28"/>
        <v>0</v>
      </c>
      <c r="R22" s="30">
        <f t="shared" si="28"/>
        <v>0</v>
      </c>
      <c r="S22" s="31">
        <f t="shared" si="28"/>
        <v>0</v>
      </c>
      <c r="T22" s="30">
        <f t="shared" si="28"/>
        <v>0</v>
      </c>
      <c r="U22" s="31">
        <f t="shared" si="28"/>
        <v>0</v>
      </c>
      <c r="V22" s="30">
        <f t="shared" si="28"/>
        <v>0</v>
      </c>
      <c r="W22" s="31">
        <f t="shared" si="28"/>
        <v>0</v>
      </c>
      <c r="X22" s="22">
        <f t="shared" si="11"/>
        <v>0</v>
      </c>
      <c r="Y22" s="22">
        <f t="shared" si="12"/>
        <v>0</v>
      </c>
      <c r="Z22" s="22">
        <f t="shared" si="13"/>
        <v>0</v>
      </c>
    </row>
    <row r="23" ht="15.75" customHeight="1">
      <c r="A23" s="12"/>
      <c r="B23" s="34" t="s">
        <v>30</v>
      </c>
      <c r="C23" s="48">
        <v>32.0</v>
      </c>
      <c r="D23" s="48">
        <v>0.0</v>
      </c>
      <c r="E23" s="36">
        <f t="shared" ref="E23:E26" si="29">C23-D23</f>
        <v>32</v>
      </c>
      <c r="F23" s="76"/>
      <c r="G23" s="38">
        <f t="shared" ref="G23:G28" si="30">F23/E23</f>
        <v>0</v>
      </c>
      <c r="H23" s="76"/>
      <c r="I23" s="39">
        <f t="shared" ref="I23:I28" si="31">H23/E23</f>
        <v>0</v>
      </c>
      <c r="J23" s="76"/>
      <c r="K23" s="39">
        <f t="shared" ref="K23:K28" si="32">J23/E23</f>
        <v>0</v>
      </c>
      <c r="L23" s="76"/>
      <c r="M23" s="39">
        <f t="shared" ref="M23:M28" si="33">L23/E23</f>
        <v>0</v>
      </c>
      <c r="N23" s="76"/>
      <c r="O23" s="39">
        <f t="shared" ref="O23:O28" si="34">N23/E23</f>
        <v>0</v>
      </c>
      <c r="P23" s="76"/>
      <c r="Q23" s="39">
        <f t="shared" ref="Q23:Q28" si="35">P23/E23</f>
        <v>0</v>
      </c>
      <c r="R23" s="49">
        <v>14.0</v>
      </c>
      <c r="S23" s="39">
        <f t="shared" ref="S23:S28" si="36">R23/E23</f>
        <v>0.4375</v>
      </c>
      <c r="T23" s="49">
        <v>18.0</v>
      </c>
      <c r="U23" s="39">
        <f t="shared" ref="U23:U28" si="37">T23/E23</f>
        <v>0.5625</v>
      </c>
      <c r="V23" s="49">
        <v>0.0</v>
      </c>
      <c r="W23" s="39">
        <f t="shared" ref="W23:W28" si="38">V23/E23</f>
        <v>0</v>
      </c>
      <c r="X23" s="41">
        <f t="shared" si="11"/>
        <v>0</v>
      </c>
      <c r="Y23" s="41">
        <f t="shared" si="12"/>
        <v>0</v>
      </c>
      <c r="Z23" s="22">
        <f t="shared" si="13"/>
        <v>32</v>
      </c>
    </row>
    <row r="24" ht="15.75" customHeight="1">
      <c r="A24" s="12"/>
      <c r="B24" s="34" t="s">
        <v>31</v>
      </c>
      <c r="C24" s="48">
        <v>29.0</v>
      </c>
      <c r="D24" s="48">
        <v>0.0</v>
      </c>
      <c r="E24" s="36">
        <f t="shared" si="29"/>
        <v>29</v>
      </c>
      <c r="F24" s="76"/>
      <c r="G24" s="38">
        <f t="shared" si="30"/>
        <v>0</v>
      </c>
      <c r="H24" s="76"/>
      <c r="I24" s="39">
        <f t="shared" si="31"/>
        <v>0</v>
      </c>
      <c r="J24" s="76"/>
      <c r="K24" s="39">
        <f t="shared" si="32"/>
        <v>0</v>
      </c>
      <c r="L24" s="76"/>
      <c r="M24" s="39">
        <f t="shared" si="33"/>
        <v>0</v>
      </c>
      <c r="N24" s="76"/>
      <c r="O24" s="39">
        <f t="shared" si="34"/>
        <v>0</v>
      </c>
      <c r="P24" s="76"/>
      <c r="Q24" s="39">
        <f t="shared" si="35"/>
        <v>0</v>
      </c>
      <c r="R24" s="49">
        <v>14.0</v>
      </c>
      <c r="S24" s="39">
        <f t="shared" si="36"/>
        <v>0.4827586207</v>
      </c>
      <c r="T24" s="49">
        <v>15.0</v>
      </c>
      <c r="U24" s="39">
        <f t="shared" si="37"/>
        <v>0.5172413793</v>
      </c>
      <c r="V24" s="49">
        <v>0.0</v>
      </c>
      <c r="W24" s="39">
        <f t="shared" si="38"/>
        <v>0</v>
      </c>
      <c r="X24" s="41">
        <f t="shared" si="11"/>
        <v>0</v>
      </c>
      <c r="Y24" s="41">
        <f t="shared" si="12"/>
        <v>0</v>
      </c>
      <c r="Z24" s="22">
        <f t="shared" si="13"/>
        <v>29</v>
      </c>
    </row>
    <row r="25" ht="15.75" customHeight="1">
      <c r="A25" s="12"/>
      <c r="B25" s="34" t="s">
        <v>32</v>
      </c>
      <c r="C25" s="48">
        <v>32.0</v>
      </c>
      <c r="D25" s="48">
        <v>1.0</v>
      </c>
      <c r="E25" s="36">
        <f t="shared" si="29"/>
        <v>31</v>
      </c>
      <c r="F25" s="76"/>
      <c r="G25" s="38">
        <f t="shared" si="30"/>
        <v>0</v>
      </c>
      <c r="H25" s="76"/>
      <c r="I25" s="39">
        <f t="shared" si="31"/>
        <v>0</v>
      </c>
      <c r="J25" s="76"/>
      <c r="K25" s="39">
        <f t="shared" si="32"/>
        <v>0</v>
      </c>
      <c r="L25" s="76"/>
      <c r="M25" s="39">
        <f t="shared" si="33"/>
        <v>0</v>
      </c>
      <c r="N25" s="76"/>
      <c r="O25" s="39">
        <f t="shared" si="34"/>
        <v>0</v>
      </c>
      <c r="P25" s="76"/>
      <c r="Q25" s="39">
        <f t="shared" si="35"/>
        <v>0</v>
      </c>
      <c r="R25" s="49">
        <v>15.0</v>
      </c>
      <c r="S25" s="39">
        <f t="shared" si="36"/>
        <v>0.4838709677</v>
      </c>
      <c r="T25" s="49">
        <v>16.0</v>
      </c>
      <c r="U25" s="39">
        <f t="shared" si="37"/>
        <v>0.5161290323</v>
      </c>
      <c r="V25" s="49">
        <v>0.0</v>
      </c>
      <c r="W25" s="39">
        <f t="shared" si="38"/>
        <v>0</v>
      </c>
      <c r="X25" s="41">
        <f t="shared" si="11"/>
        <v>0</v>
      </c>
      <c r="Y25" s="41">
        <f t="shared" si="12"/>
        <v>0</v>
      </c>
      <c r="Z25" s="22">
        <f t="shared" si="13"/>
        <v>31</v>
      </c>
    </row>
    <row r="26" ht="15.75" customHeight="1">
      <c r="A26" s="13"/>
      <c r="B26" s="34" t="s">
        <v>33</v>
      </c>
      <c r="C26" s="48">
        <v>30.0</v>
      </c>
      <c r="D26" s="48">
        <v>1.0</v>
      </c>
      <c r="E26" s="36">
        <f t="shared" si="29"/>
        <v>29</v>
      </c>
      <c r="F26" s="76"/>
      <c r="G26" s="38">
        <f t="shared" si="30"/>
        <v>0</v>
      </c>
      <c r="H26" s="76"/>
      <c r="I26" s="39">
        <f t="shared" si="31"/>
        <v>0</v>
      </c>
      <c r="J26" s="76"/>
      <c r="K26" s="39">
        <f t="shared" si="32"/>
        <v>0</v>
      </c>
      <c r="L26" s="76"/>
      <c r="M26" s="39">
        <f t="shared" si="33"/>
        <v>0</v>
      </c>
      <c r="N26" s="76"/>
      <c r="O26" s="39">
        <f t="shared" si="34"/>
        <v>0</v>
      </c>
      <c r="P26" s="76"/>
      <c r="Q26" s="39">
        <f t="shared" si="35"/>
        <v>0</v>
      </c>
      <c r="R26" s="49">
        <v>14.0</v>
      </c>
      <c r="S26" s="39">
        <f t="shared" si="36"/>
        <v>0.4827586207</v>
      </c>
      <c r="T26" s="49">
        <v>15.0</v>
      </c>
      <c r="U26" s="39">
        <f t="shared" si="37"/>
        <v>0.5172413793</v>
      </c>
      <c r="V26" s="49">
        <v>0.0</v>
      </c>
      <c r="W26" s="39">
        <f t="shared" si="38"/>
        <v>0</v>
      </c>
      <c r="X26" s="41">
        <f t="shared" si="11"/>
        <v>0</v>
      </c>
      <c r="Y26" s="41">
        <f t="shared" si="12"/>
        <v>0</v>
      </c>
      <c r="Z26" s="22">
        <f t="shared" si="13"/>
        <v>29</v>
      </c>
    </row>
    <row r="27" ht="15.75" customHeight="1">
      <c r="A27" s="54" t="s">
        <v>34</v>
      </c>
      <c r="B27" s="44" t="s">
        <v>35</v>
      </c>
      <c r="C27" s="45">
        <f t="shared" ref="C27:F27" si="39">SUM(C32:C34)</f>
        <v>118</v>
      </c>
      <c r="D27" s="45">
        <f t="shared" si="39"/>
        <v>1</v>
      </c>
      <c r="E27" s="45">
        <f t="shared" si="39"/>
        <v>117</v>
      </c>
      <c r="F27" s="46">
        <f t="shared" si="39"/>
        <v>50</v>
      </c>
      <c r="G27" s="20">
        <f t="shared" si="30"/>
        <v>0.4273504274</v>
      </c>
      <c r="H27" s="46">
        <f>SUM(H32:H34)</f>
        <v>67</v>
      </c>
      <c r="I27" s="47">
        <f t="shared" si="31"/>
        <v>0.5726495726</v>
      </c>
      <c r="J27" s="46">
        <f>SUM(J32:J34)</f>
        <v>0</v>
      </c>
      <c r="K27" s="47">
        <f t="shared" si="32"/>
        <v>0</v>
      </c>
      <c r="L27" s="46">
        <f>SUM(L32:L34)</f>
        <v>49</v>
      </c>
      <c r="M27" s="47">
        <f t="shared" si="33"/>
        <v>0.4188034188</v>
      </c>
      <c r="N27" s="46">
        <f>SUM(N32:N34)</f>
        <v>68</v>
      </c>
      <c r="O27" s="47">
        <f t="shared" si="34"/>
        <v>0.5811965812</v>
      </c>
      <c r="P27" s="46">
        <f>SUM(P32:P34)</f>
        <v>0</v>
      </c>
      <c r="Q27" s="47">
        <f t="shared" si="35"/>
        <v>0</v>
      </c>
      <c r="R27" s="46">
        <f>SUM(R32:R34)</f>
        <v>56</v>
      </c>
      <c r="S27" s="47">
        <f t="shared" si="36"/>
        <v>0.4786324786</v>
      </c>
      <c r="T27" s="46">
        <f>SUM(T32:T34)</f>
        <v>61</v>
      </c>
      <c r="U27" s="47">
        <f t="shared" si="37"/>
        <v>0.5213675214</v>
      </c>
      <c r="V27" s="46">
        <f>SUM(V32:V34)</f>
        <v>0</v>
      </c>
      <c r="W27" s="47">
        <f t="shared" si="38"/>
        <v>0</v>
      </c>
      <c r="X27" s="22">
        <f t="shared" si="11"/>
        <v>117</v>
      </c>
      <c r="Y27" s="22">
        <f t="shared" si="12"/>
        <v>117</v>
      </c>
      <c r="Z27" s="22">
        <f t="shared" si="13"/>
        <v>117</v>
      </c>
    </row>
    <row r="28" ht="15.75" customHeight="1">
      <c r="A28" s="12"/>
      <c r="B28" s="23" t="s">
        <v>22</v>
      </c>
      <c r="C28" s="24">
        <v>107.0</v>
      </c>
      <c r="D28" s="25">
        <v>1.0</v>
      </c>
      <c r="E28" s="25">
        <v>106.0</v>
      </c>
      <c r="F28" s="25"/>
      <c r="G28" s="26">
        <f t="shared" si="30"/>
        <v>0</v>
      </c>
      <c r="H28" s="25"/>
      <c r="I28" s="27">
        <f t="shared" si="31"/>
        <v>0</v>
      </c>
      <c r="J28" s="25"/>
      <c r="K28" s="27">
        <f t="shared" si="32"/>
        <v>0</v>
      </c>
      <c r="L28" s="25"/>
      <c r="M28" s="27">
        <f t="shared" si="33"/>
        <v>0</v>
      </c>
      <c r="N28" s="25"/>
      <c r="O28" s="27">
        <f t="shared" si="34"/>
        <v>0</v>
      </c>
      <c r="P28" s="25"/>
      <c r="Q28" s="27">
        <f t="shared" si="35"/>
        <v>0</v>
      </c>
      <c r="R28" s="25">
        <v>49.0</v>
      </c>
      <c r="S28" s="27">
        <f t="shared" si="36"/>
        <v>0.4622641509</v>
      </c>
      <c r="T28" s="25">
        <v>57.0</v>
      </c>
      <c r="U28" s="27">
        <f t="shared" si="37"/>
        <v>0.5377358491</v>
      </c>
      <c r="V28" s="25">
        <v>0.0</v>
      </c>
      <c r="W28" s="27">
        <f t="shared" si="38"/>
        <v>0</v>
      </c>
      <c r="X28" s="22">
        <f t="shared" si="11"/>
        <v>0</v>
      </c>
      <c r="Y28" s="22">
        <f t="shared" si="12"/>
        <v>0</v>
      </c>
      <c r="Z28" s="22">
        <f t="shared" si="13"/>
        <v>106</v>
      </c>
    </row>
    <row r="29" ht="15.75" customHeight="1">
      <c r="A29" s="12"/>
      <c r="B29" s="23" t="s">
        <v>23</v>
      </c>
      <c r="C29" s="24">
        <f t="shared" ref="C29:W29" si="40">C27-C28</f>
        <v>11</v>
      </c>
      <c r="D29" s="24">
        <f t="shared" si="40"/>
        <v>0</v>
      </c>
      <c r="E29" s="24">
        <f t="shared" si="40"/>
        <v>11</v>
      </c>
      <c r="F29" s="24">
        <f t="shared" si="40"/>
        <v>50</v>
      </c>
      <c r="G29" s="28">
        <f t="shared" si="40"/>
        <v>0.4273504274</v>
      </c>
      <c r="H29" s="24">
        <f t="shared" si="40"/>
        <v>67</v>
      </c>
      <c r="I29" s="28">
        <f t="shared" si="40"/>
        <v>0.5726495726</v>
      </c>
      <c r="J29" s="24">
        <f t="shared" si="40"/>
        <v>0</v>
      </c>
      <c r="K29" s="28">
        <f t="shared" si="40"/>
        <v>0</v>
      </c>
      <c r="L29" s="24">
        <f t="shared" si="40"/>
        <v>49</v>
      </c>
      <c r="M29" s="28">
        <f t="shared" si="40"/>
        <v>0.4188034188</v>
      </c>
      <c r="N29" s="24">
        <f t="shared" si="40"/>
        <v>68</v>
      </c>
      <c r="O29" s="28">
        <f t="shared" si="40"/>
        <v>0.5811965812</v>
      </c>
      <c r="P29" s="24">
        <f t="shared" si="40"/>
        <v>0</v>
      </c>
      <c r="Q29" s="28">
        <f t="shared" si="40"/>
        <v>0</v>
      </c>
      <c r="R29" s="24">
        <f t="shared" si="40"/>
        <v>7</v>
      </c>
      <c r="S29" s="28">
        <f t="shared" si="40"/>
        <v>0.01636832769</v>
      </c>
      <c r="T29" s="24">
        <f t="shared" si="40"/>
        <v>4</v>
      </c>
      <c r="U29" s="28">
        <f t="shared" si="40"/>
        <v>-0.01636832769</v>
      </c>
      <c r="V29" s="24">
        <f t="shared" si="40"/>
        <v>0</v>
      </c>
      <c r="W29" s="28">
        <f t="shared" si="40"/>
        <v>0</v>
      </c>
      <c r="X29" s="22">
        <f t="shared" si="11"/>
        <v>117</v>
      </c>
      <c r="Y29" s="22">
        <f t="shared" si="12"/>
        <v>117</v>
      </c>
      <c r="Z29" s="22">
        <f t="shared" si="13"/>
        <v>11</v>
      </c>
    </row>
    <row r="30" ht="15.75" customHeight="1">
      <c r="A30" s="12"/>
      <c r="B30" s="29" t="s">
        <v>24</v>
      </c>
      <c r="C30" s="30">
        <v>118.0</v>
      </c>
      <c r="D30" s="30">
        <v>0.0</v>
      </c>
      <c r="E30" s="30">
        <v>118.0</v>
      </c>
      <c r="F30" s="30">
        <v>50.0</v>
      </c>
      <c r="G30" s="31">
        <f>F30/E30</f>
        <v>0.4237288136</v>
      </c>
      <c r="H30" s="30">
        <v>68.0</v>
      </c>
      <c r="I30" s="32">
        <f>H30/E30</f>
        <v>0.5762711864</v>
      </c>
      <c r="J30" s="30">
        <v>0.0</v>
      </c>
      <c r="K30" s="32">
        <f>J30/E30</f>
        <v>0</v>
      </c>
      <c r="L30" s="30">
        <v>49.0</v>
      </c>
      <c r="M30" s="32">
        <f>L30/E30</f>
        <v>0.4152542373</v>
      </c>
      <c r="N30" s="30">
        <v>69.0</v>
      </c>
      <c r="O30" s="32">
        <f>N30/E30</f>
        <v>0.5847457627</v>
      </c>
      <c r="P30" s="30">
        <v>0.0</v>
      </c>
      <c r="Q30" s="32">
        <f>P30/E30</f>
        <v>0</v>
      </c>
      <c r="R30" s="30">
        <v>56.0</v>
      </c>
      <c r="S30" s="32">
        <f>R30/E30</f>
        <v>0.4745762712</v>
      </c>
      <c r="T30" s="30">
        <v>62.0</v>
      </c>
      <c r="U30" s="32">
        <f>T30/E30</f>
        <v>0.5254237288</v>
      </c>
      <c r="V30" s="30">
        <v>0.0</v>
      </c>
      <c r="W30" s="32">
        <f>V30/E30</f>
        <v>0</v>
      </c>
      <c r="X30" s="22">
        <f t="shared" si="11"/>
        <v>118</v>
      </c>
      <c r="Y30" s="22">
        <f t="shared" si="12"/>
        <v>118</v>
      </c>
      <c r="Z30" s="22">
        <f t="shared" si="13"/>
        <v>118</v>
      </c>
    </row>
    <row r="31" ht="15.75" customHeight="1">
      <c r="A31" s="12"/>
      <c r="B31" s="29" t="s">
        <v>23</v>
      </c>
      <c r="C31" s="30">
        <f t="shared" ref="C31:W31" si="41">C27-C30</f>
        <v>0</v>
      </c>
      <c r="D31" s="30">
        <f t="shared" si="41"/>
        <v>1</v>
      </c>
      <c r="E31" s="30">
        <f t="shared" si="41"/>
        <v>-1</v>
      </c>
      <c r="F31" s="30">
        <f t="shared" si="41"/>
        <v>0</v>
      </c>
      <c r="G31" s="31">
        <f t="shared" si="41"/>
        <v>0.003621613791</v>
      </c>
      <c r="H31" s="30">
        <f t="shared" si="41"/>
        <v>-1</v>
      </c>
      <c r="I31" s="31">
        <f t="shared" si="41"/>
        <v>-0.003621613791</v>
      </c>
      <c r="J31" s="30">
        <f t="shared" si="41"/>
        <v>0</v>
      </c>
      <c r="K31" s="31">
        <f t="shared" si="41"/>
        <v>0</v>
      </c>
      <c r="L31" s="30">
        <f t="shared" si="41"/>
        <v>0</v>
      </c>
      <c r="M31" s="31">
        <f t="shared" si="41"/>
        <v>0.003549181515</v>
      </c>
      <c r="N31" s="30">
        <f t="shared" si="41"/>
        <v>-1</v>
      </c>
      <c r="O31" s="31">
        <f t="shared" si="41"/>
        <v>-0.003549181515</v>
      </c>
      <c r="P31" s="30">
        <f t="shared" si="41"/>
        <v>0</v>
      </c>
      <c r="Q31" s="31">
        <f t="shared" si="41"/>
        <v>0</v>
      </c>
      <c r="R31" s="30">
        <f t="shared" si="41"/>
        <v>0</v>
      </c>
      <c r="S31" s="31">
        <f t="shared" si="41"/>
        <v>0.004056207446</v>
      </c>
      <c r="T31" s="30">
        <f t="shared" si="41"/>
        <v>-1</v>
      </c>
      <c r="U31" s="31">
        <f t="shared" si="41"/>
        <v>-0.004056207446</v>
      </c>
      <c r="V31" s="30">
        <f t="shared" si="41"/>
        <v>0</v>
      </c>
      <c r="W31" s="31">
        <f t="shared" si="41"/>
        <v>0</v>
      </c>
      <c r="X31" s="22">
        <f t="shared" si="11"/>
        <v>-1</v>
      </c>
      <c r="Y31" s="22">
        <f t="shared" si="12"/>
        <v>-1</v>
      </c>
      <c r="Z31" s="22">
        <f t="shared" si="13"/>
        <v>-1</v>
      </c>
    </row>
    <row r="32" ht="15.75" customHeight="1">
      <c r="A32" s="12"/>
      <c r="B32" s="34" t="s">
        <v>36</v>
      </c>
      <c r="C32" s="48">
        <v>39.0</v>
      </c>
      <c r="D32" s="48">
        <v>1.0</v>
      </c>
      <c r="E32" s="36">
        <f t="shared" ref="E32:E34" si="42">C32-D32</f>
        <v>38</v>
      </c>
      <c r="F32" s="49">
        <v>38.0</v>
      </c>
      <c r="G32" s="38">
        <f t="shared" ref="G32:G36" si="43">F32/E32</f>
        <v>1</v>
      </c>
      <c r="H32" s="55"/>
      <c r="I32" s="39">
        <f t="shared" ref="I32:I36" si="44">H32/E32</f>
        <v>0</v>
      </c>
      <c r="J32" s="55"/>
      <c r="K32" s="39">
        <f t="shared" ref="K32:K36" si="45">J32/E32</f>
        <v>0</v>
      </c>
      <c r="L32" s="49">
        <v>38.0</v>
      </c>
      <c r="M32" s="39">
        <f t="shared" ref="M32:M36" si="46">L32/E32</f>
        <v>1</v>
      </c>
      <c r="N32" s="55"/>
      <c r="O32" s="39">
        <f t="shared" ref="O32:O36" si="47">N32/E32</f>
        <v>0</v>
      </c>
      <c r="P32" s="55"/>
      <c r="Q32" s="39">
        <f t="shared" ref="Q32:Q36" si="48">P32/E32</f>
        <v>0</v>
      </c>
      <c r="R32" s="49">
        <v>38.0</v>
      </c>
      <c r="S32" s="39">
        <f t="shared" ref="S32:S36" si="49">R32/E32</f>
        <v>1</v>
      </c>
      <c r="T32" s="55"/>
      <c r="U32" s="39">
        <f t="shared" ref="U32:U36" si="50">T32/E32</f>
        <v>0</v>
      </c>
      <c r="V32" s="55"/>
      <c r="W32" s="39">
        <f t="shared" ref="W32:W36" si="51">V32/E32</f>
        <v>0</v>
      </c>
      <c r="X32" s="41">
        <f t="shared" si="11"/>
        <v>38</v>
      </c>
      <c r="Y32" s="41">
        <f t="shared" si="12"/>
        <v>38</v>
      </c>
      <c r="Z32" s="22">
        <f t="shared" si="13"/>
        <v>38</v>
      </c>
    </row>
    <row r="33" ht="15.75" customHeight="1">
      <c r="A33" s="12"/>
      <c r="B33" s="34" t="s">
        <v>37</v>
      </c>
      <c r="C33" s="48">
        <v>40.0</v>
      </c>
      <c r="D33" s="48">
        <v>0.0</v>
      </c>
      <c r="E33" s="36">
        <f t="shared" si="42"/>
        <v>40</v>
      </c>
      <c r="F33" s="49">
        <v>7.0</v>
      </c>
      <c r="G33" s="38">
        <f t="shared" si="43"/>
        <v>0.175</v>
      </c>
      <c r="H33" s="49">
        <v>33.0</v>
      </c>
      <c r="I33" s="39">
        <f t="shared" si="44"/>
        <v>0.825</v>
      </c>
      <c r="J33" s="49">
        <v>0.0</v>
      </c>
      <c r="K33" s="39">
        <f t="shared" si="45"/>
        <v>0</v>
      </c>
      <c r="L33" s="49">
        <v>6.0</v>
      </c>
      <c r="M33" s="39">
        <f t="shared" si="46"/>
        <v>0.15</v>
      </c>
      <c r="N33" s="49">
        <v>34.0</v>
      </c>
      <c r="O33" s="39">
        <f t="shared" si="47"/>
        <v>0.85</v>
      </c>
      <c r="P33" s="49">
        <v>0.0</v>
      </c>
      <c r="Q33" s="39">
        <f t="shared" si="48"/>
        <v>0</v>
      </c>
      <c r="R33" s="49">
        <v>9.0</v>
      </c>
      <c r="S33" s="39">
        <f t="shared" si="49"/>
        <v>0.225</v>
      </c>
      <c r="T33" s="49">
        <v>31.0</v>
      </c>
      <c r="U33" s="39">
        <f t="shared" si="50"/>
        <v>0.775</v>
      </c>
      <c r="V33" s="49">
        <v>0.0</v>
      </c>
      <c r="W33" s="39">
        <f t="shared" si="51"/>
        <v>0</v>
      </c>
      <c r="X33" s="41">
        <f t="shared" si="11"/>
        <v>40</v>
      </c>
      <c r="Y33" s="41">
        <f t="shared" si="12"/>
        <v>40</v>
      </c>
      <c r="Z33" s="22">
        <f t="shared" si="13"/>
        <v>40</v>
      </c>
    </row>
    <row r="34" ht="15.75" customHeight="1">
      <c r="A34" s="13"/>
      <c r="B34" s="34" t="s">
        <v>38</v>
      </c>
      <c r="C34" s="48">
        <v>39.0</v>
      </c>
      <c r="D34" s="48">
        <v>0.0</v>
      </c>
      <c r="E34" s="36">
        <f t="shared" si="42"/>
        <v>39</v>
      </c>
      <c r="F34" s="49">
        <v>5.0</v>
      </c>
      <c r="G34" s="38">
        <f t="shared" si="43"/>
        <v>0.1282051282</v>
      </c>
      <c r="H34" s="49">
        <v>34.0</v>
      </c>
      <c r="I34" s="39">
        <f t="shared" si="44"/>
        <v>0.8717948718</v>
      </c>
      <c r="J34" s="49">
        <v>0.0</v>
      </c>
      <c r="K34" s="39">
        <f t="shared" si="45"/>
        <v>0</v>
      </c>
      <c r="L34" s="49">
        <v>5.0</v>
      </c>
      <c r="M34" s="39">
        <f t="shared" si="46"/>
        <v>0.1282051282</v>
      </c>
      <c r="N34" s="49">
        <v>34.0</v>
      </c>
      <c r="O34" s="39">
        <f t="shared" si="47"/>
        <v>0.8717948718</v>
      </c>
      <c r="P34" s="49">
        <v>0.0</v>
      </c>
      <c r="Q34" s="39">
        <f t="shared" si="48"/>
        <v>0</v>
      </c>
      <c r="R34" s="49">
        <v>9.0</v>
      </c>
      <c r="S34" s="39">
        <f t="shared" si="49"/>
        <v>0.2307692308</v>
      </c>
      <c r="T34" s="49">
        <v>30.0</v>
      </c>
      <c r="U34" s="39">
        <f t="shared" si="50"/>
        <v>0.7692307692</v>
      </c>
      <c r="V34" s="49">
        <v>0.0</v>
      </c>
      <c r="W34" s="39">
        <f t="shared" si="51"/>
        <v>0</v>
      </c>
      <c r="X34" s="41">
        <f t="shared" si="11"/>
        <v>39</v>
      </c>
      <c r="Y34" s="41">
        <f t="shared" si="12"/>
        <v>39</v>
      </c>
      <c r="Z34" s="22">
        <f t="shared" si="13"/>
        <v>39</v>
      </c>
    </row>
    <row r="35" ht="15.75" customHeight="1">
      <c r="A35" s="56" t="s">
        <v>39</v>
      </c>
      <c r="B35" s="44" t="s">
        <v>40</v>
      </c>
      <c r="C35" s="45">
        <f t="shared" ref="C35:F35" si="52">SUM(C40:C42)</f>
        <v>108</v>
      </c>
      <c r="D35" s="45">
        <f t="shared" si="52"/>
        <v>1</v>
      </c>
      <c r="E35" s="45">
        <f t="shared" si="52"/>
        <v>107</v>
      </c>
      <c r="F35" s="46">
        <f t="shared" si="52"/>
        <v>46</v>
      </c>
      <c r="G35" s="20">
        <f t="shared" si="43"/>
        <v>0.4299065421</v>
      </c>
      <c r="H35" s="46">
        <f>SUM(H40:H42)</f>
        <v>61</v>
      </c>
      <c r="I35" s="47">
        <f t="shared" si="44"/>
        <v>0.5700934579</v>
      </c>
      <c r="J35" s="46">
        <f>SUM(J40:J42)</f>
        <v>0</v>
      </c>
      <c r="K35" s="47">
        <f t="shared" si="45"/>
        <v>0</v>
      </c>
      <c r="L35" s="46">
        <f>SUM(L40:L42)</f>
        <v>45</v>
      </c>
      <c r="M35" s="47">
        <f t="shared" si="46"/>
        <v>0.4205607477</v>
      </c>
      <c r="N35" s="46">
        <f>SUM(N40:N42)</f>
        <v>62</v>
      </c>
      <c r="O35" s="47">
        <f t="shared" si="47"/>
        <v>0.5794392523</v>
      </c>
      <c r="P35" s="46">
        <f>SUM(P40:P42)</f>
        <v>0</v>
      </c>
      <c r="Q35" s="47">
        <f t="shared" si="48"/>
        <v>0</v>
      </c>
      <c r="R35" s="46">
        <f>SUM(R40:R42)</f>
        <v>48</v>
      </c>
      <c r="S35" s="47">
        <f t="shared" si="49"/>
        <v>0.4485981308</v>
      </c>
      <c r="T35" s="46">
        <f>SUM(T40:T42)</f>
        <v>59</v>
      </c>
      <c r="U35" s="47">
        <f t="shared" si="50"/>
        <v>0.5514018692</v>
      </c>
      <c r="V35" s="46">
        <f>SUM(V40:V42)</f>
        <v>0</v>
      </c>
      <c r="W35" s="47">
        <f t="shared" si="51"/>
        <v>0</v>
      </c>
      <c r="X35" s="22">
        <f t="shared" si="11"/>
        <v>107</v>
      </c>
      <c r="Y35" s="22">
        <f t="shared" si="12"/>
        <v>107</v>
      </c>
      <c r="Z35" s="22">
        <f t="shared" si="13"/>
        <v>107</v>
      </c>
    </row>
    <row r="36" ht="15.75" customHeight="1">
      <c r="A36" s="12"/>
      <c r="B36" s="23" t="s">
        <v>22</v>
      </c>
      <c r="C36" s="24">
        <v>99.0</v>
      </c>
      <c r="D36" s="25">
        <v>0.0</v>
      </c>
      <c r="E36" s="25">
        <v>99.0</v>
      </c>
      <c r="F36" s="25"/>
      <c r="G36" s="26">
        <f t="shared" si="43"/>
        <v>0</v>
      </c>
      <c r="H36" s="25"/>
      <c r="I36" s="27">
        <f t="shared" si="44"/>
        <v>0</v>
      </c>
      <c r="J36" s="25"/>
      <c r="K36" s="27">
        <f t="shared" si="45"/>
        <v>0</v>
      </c>
      <c r="L36" s="25"/>
      <c r="M36" s="27">
        <f t="shared" si="46"/>
        <v>0</v>
      </c>
      <c r="N36" s="25"/>
      <c r="O36" s="27">
        <f t="shared" si="47"/>
        <v>0</v>
      </c>
      <c r="P36" s="25"/>
      <c r="Q36" s="27">
        <f t="shared" si="48"/>
        <v>0</v>
      </c>
      <c r="R36" s="25">
        <v>50.0</v>
      </c>
      <c r="S36" s="27">
        <f t="shared" si="49"/>
        <v>0.5050505051</v>
      </c>
      <c r="T36" s="25">
        <v>49.0</v>
      </c>
      <c r="U36" s="27">
        <f t="shared" si="50"/>
        <v>0.4949494949</v>
      </c>
      <c r="V36" s="25">
        <v>0.0</v>
      </c>
      <c r="W36" s="27">
        <f t="shared" si="51"/>
        <v>0</v>
      </c>
      <c r="X36" s="22">
        <f t="shared" si="11"/>
        <v>0</v>
      </c>
      <c r="Y36" s="22">
        <f t="shared" si="12"/>
        <v>0</v>
      </c>
      <c r="Z36" s="22">
        <f t="shared" si="13"/>
        <v>99</v>
      </c>
    </row>
    <row r="37" ht="15.75" customHeight="1">
      <c r="A37" s="12"/>
      <c r="B37" s="23" t="s">
        <v>23</v>
      </c>
      <c r="C37" s="24">
        <f t="shared" ref="C37:W37" si="53">C35-C36</f>
        <v>9</v>
      </c>
      <c r="D37" s="24">
        <f t="shared" si="53"/>
        <v>1</v>
      </c>
      <c r="E37" s="24">
        <f t="shared" si="53"/>
        <v>8</v>
      </c>
      <c r="F37" s="24">
        <f t="shared" si="53"/>
        <v>46</v>
      </c>
      <c r="G37" s="28">
        <f t="shared" si="53"/>
        <v>0.4299065421</v>
      </c>
      <c r="H37" s="24">
        <f t="shared" si="53"/>
        <v>61</v>
      </c>
      <c r="I37" s="28">
        <f t="shared" si="53"/>
        <v>0.5700934579</v>
      </c>
      <c r="J37" s="24">
        <f t="shared" si="53"/>
        <v>0</v>
      </c>
      <c r="K37" s="28">
        <f t="shared" si="53"/>
        <v>0</v>
      </c>
      <c r="L37" s="24">
        <f t="shared" si="53"/>
        <v>45</v>
      </c>
      <c r="M37" s="28">
        <f t="shared" si="53"/>
        <v>0.4205607477</v>
      </c>
      <c r="N37" s="24">
        <f t="shared" si="53"/>
        <v>62</v>
      </c>
      <c r="O37" s="28">
        <f t="shared" si="53"/>
        <v>0.5794392523</v>
      </c>
      <c r="P37" s="24">
        <f t="shared" si="53"/>
        <v>0</v>
      </c>
      <c r="Q37" s="28">
        <f t="shared" si="53"/>
        <v>0</v>
      </c>
      <c r="R37" s="24">
        <f t="shared" si="53"/>
        <v>-2</v>
      </c>
      <c r="S37" s="28">
        <f t="shared" si="53"/>
        <v>-0.05645237421</v>
      </c>
      <c r="T37" s="24">
        <f t="shared" si="53"/>
        <v>10</v>
      </c>
      <c r="U37" s="28">
        <f t="shared" si="53"/>
        <v>0.05645237421</v>
      </c>
      <c r="V37" s="24">
        <f t="shared" si="53"/>
        <v>0</v>
      </c>
      <c r="W37" s="28">
        <f t="shared" si="53"/>
        <v>0</v>
      </c>
      <c r="X37" s="22">
        <f t="shared" si="11"/>
        <v>107</v>
      </c>
      <c r="Y37" s="22">
        <f t="shared" si="12"/>
        <v>107</v>
      </c>
      <c r="Z37" s="22">
        <f t="shared" si="13"/>
        <v>8</v>
      </c>
    </row>
    <row r="38" ht="15.75" customHeight="1">
      <c r="A38" s="12"/>
      <c r="B38" s="29" t="s">
        <v>24</v>
      </c>
      <c r="C38" s="30">
        <v>108.0</v>
      </c>
      <c r="D38" s="30">
        <v>1.0</v>
      </c>
      <c r="E38" s="30">
        <f>C38-D38</f>
        <v>107</v>
      </c>
      <c r="F38" s="30">
        <v>46.0</v>
      </c>
      <c r="G38" s="31">
        <f>F38/E38</f>
        <v>0.4299065421</v>
      </c>
      <c r="H38" s="30">
        <v>61.0</v>
      </c>
      <c r="I38" s="32">
        <f>H38/E38</f>
        <v>0.5700934579</v>
      </c>
      <c r="J38" s="30">
        <v>0.0</v>
      </c>
      <c r="K38" s="32">
        <f>J38/E38</f>
        <v>0</v>
      </c>
      <c r="L38" s="30">
        <v>45.0</v>
      </c>
      <c r="M38" s="32">
        <f>L38/E38</f>
        <v>0.4205607477</v>
      </c>
      <c r="N38" s="30">
        <v>62.0</v>
      </c>
      <c r="O38" s="32">
        <f>N38/E38</f>
        <v>0.5794392523</v>
      </c>
      <c r="P38" s="30">
        <v>0.0</v>
      </c>
      <c r="Q38" s="32">
        <f>P38/E38</f>
        <v>0</v>
      </c>
      <c r="R38" s="30">
        <v>48.0</v>
      </c>
      <c r="S38" s="32">
        <f>R38/E38</f>
        <v>0.4485981308</v>
      </c>
      <c r="T38" s="30">
        <v>59.0</v>
      </c>
      <c r="U38" s="32">
        <f>T38/E38</f>
        <v>0.5514018692</v>
      </c>
      <c r="V38" s="30">
        <v>0.0</v>
      </c>
      <c r="W38" s="32">
        <f>V38/E38</f>
        <v>0</v>
      </c>
      <c r="X38" s="22">
        <f t="shared" si="11"/>
        <v>107</v>
      </c>
      <c r="Y38" s="22">
        <f t="shared" si="12"/>
        <v>107</v>
      </c>
      <c r="Z38" s="22">
        <f t="shared" si="13"/>
        <v>107</v>
      </c>
    </row>
    <row r="39" ht="15.75" customHeight="1">
      <c r="A39" s="12"/>
      <c r="B39" s="29" t="s">
        <v>23</v>
      </c>
      <c r="C39" s="30">
        <f t="shared" ref="C39:W39" si="54">C35-C38</f>
        <v>0</v>
      </c>
      <c r="D39" s="30">
        <f t="shared" si="54"/>
        <v>0</v>
      </c>
      <c r="E39" s="30">
        <f t="shared" si="54"/>
        <v>0</v>
      </c>
      <c r="F39" s="30">
        <f t="shared" si="54"/>
        <v>0</v>
      </c>
      <c r="G39" s="31">
        <f t="shared" si="54"/>
        <v>0</v>
      </c>
      <c r="H39" s="30">
        <f t="shared" si="54"/>
        <v>0</v>
      </c>
      <c r="I39" s="31">
        <f t="shared" si="54"/>
        <v>0</v>
      </c>
      <c r="J39" s="30">
        <f t="shared" si="54"/>
        <v>0</v>
      </c>
      <c r="K39" s="31">
        <f t="shared" si="54"/>
        <v>0</v>
      </c>
      <c r="L39" s="30">
        <f t="shared" si="54"/>
        <v>0</v>
      </c>
      <c r="M39" s="31">
        <f t="shared" si="54"/>
        <v>0</v>
      </c>
      <c r="N39" s="30">
        <f t="shared" si="54"/>
        <v>0</v>
      </c>
      <c r="O39" s="31">
        <f t="shared" si="54"/>
        <v>0</v>
      </c>
      <c r="P39" s="30">
        <f t="shared" si="54"/>
        <v>0</v>
      </c>
      <c r="Q39" s="31">
        <f t="shared" si="54"/>
        <v>0</v>
      </c>
      <c r="R39" s="30">
        <f t="shared" si="54"/>
        <v>0</v>
      </c>
      <c r="S39" s="31">
        <f t="shared" si="54"/>
        <v>0</v>
      </c>
      <c r="T39" s="30">
        <f t="shared" si="54"/>
        <v>0</v>
      </c>
      <c r="U39" s="31">
        <f t="shared" si="54"/>
        <v>0</v>
      </c>
      <c r="V39" s="30">
        <f t="shared" si="54"/>
        <v>0</v>
      </c>
      <c r="W39" s="31">
        <f t="shared" si="54"/>
        <v>0</v>
      </c>
      <c r="X39" s="22">
        <f t="shared" si="11"/>
        <v>0</v>
      </c>
      <c r="Y39" s="22">
        <f t="shared" si="12"/>
        <v>0</v>
      </c>
      <c r="Z39" s="22">
        <f t="shared" si="13"/>
        <v>0</v>
      </c>
    </row>
    <row r="40" ht="15.75" customHeight="1">
      <c r="A40" s="12"/>
      <c r="B40" s="34" t="s">
        <v>41</v>
      </c>
      <c r="C40" s="48">
        <v>37.0</v>
      </c>
      <c r="D40" s="48">
        <v>1.0</v>
      </c>
      <c r="E40" s="36">
        <f t="shared" ref="E40:E42" si="55">C40-D40</f>
        <v>36</v>
      </c>
      <c r="F40" s="49">
        <v>33.0</v>
      </c>
      <c r="G40" s="38">
        <f t="shared" ref="G40:G44" si="56">F40/E40</f>
        <v>0.9166666667</v>
      </c>
      <c r="H40" s="49">
        <v>3.0</v>
      </c>
      <c r="I40" s="39">
        <f t="shared" ref="I40:I44" si="57">H40/E40</f>
        <v>0.08333333333</v>
      </c>
      <c r="J40" s="49">
        <v>0.0</v>
      </c>
      <c r="K40" s="39">
        <f t="shared" ref="K40:K44" si="58">J40/E40</f>
        <v>0</v>
      </c>
      <c r="L40" s="49">
        <v>33.0</v>
      </c>
      <c r="M40" s="39">
        <f t="shared" ref="M40:M44" si="59">L40/E40</f>
        <v>0.9166666667</v>
      </c>
      <c r="N40" s="49">
        <v>3.0</v>
      </c>
      <c r="O40" s="39">
        <f t="shared" ref="O40:O44" si="60">N40/E40</f>
        <v>0.08333333333</v>
      </c>
      <c r="P40" s="49">
        <v>0.0</v>
      </c>
      <c r="Q40" s="39">
        <f t="shared" ref="Q40:Q44" si="61">P40/E40</f>
        <v>0</v>
      </c>
      <c r="R40" s="58">
        <v>33.0</v>
      </c>
      <c r="S40" s="39">
        <f t="shared" ref="S40:S44" si="62">R40/E40</f>
        <v>0.9166666667</v>
      </c>
      <c r="T40" s="58">
        <v>3.0</v>
      </c>
      <c r="U40" s="39">
        <f t="shared" ref="U40:U44" si="63">T40/E40</f>
        <v>0.08333333333</v>
      </c>
      <c r="V40" s="58">
        <v>0.0</v>
      </c>
      <c r="W40" s="39">
        <f t="shared" ref="W40:W44" si="64">V40/E40</f>
        <v>0</v>
      </c>
      <c r="X40" s="41">
        <f t="shared" si="11"/>
        <v>36</v>
      </c>
      <c r="Y40" s="41">
        <f t="shared" si="12"/>
        <v>36</v>
      </c>
      <c r="Z40" s="22">
        <f t="shared" si="13"/>
        <v>36</v>
      </c>
    </row>
    <row r="41" ht="15.75" customHeight="1">
      <c r="A41" s="12"/>
      <c r="B41" s="34" t="s">
        <v>42</v>
      </c>
      <c r="C41" s="48">
        <v>36.0</v>
      </c>
      <c r="D41" s="48">
        <v>0.0</v>
      </c>
      <c r="E41" s="36">
        <f t="shared" si="55"/>
        <v>36</v>
      </c>
      <c r="F41" s="49">
        <v>7.0</v>
      </c>
      <c r="G41" s="38">
        <f t="shared" si="56"/>
        <v>0.1944444444</v>
      </c>
      <c r="H41" s="49">
        <v>29.0</v>
      </c>
      <c r="I41" s="39">
        <f t="shared" si="57"/>
        <v>0.8055555556</v>
      </c>
      <c r="J41" s="49">
        <v>0.0</v>
      </c>
      <c r="K41" s="39">
        <f t="shared" si="58"/>
        <v>0</v>
      </c>
      <c r="L41" s="49">
        <v>6.0</v>
      </c>
      <c r="M41" s="39">
        <f t="shared" si="59"/>
        <v>0.1666666667</v>
      </c>
      <c r="N41" s="49">
        <v>30.0</v>
      </c>
      <c r="O41" s="39">
        <f t="shared" si="60"/>
        <v>0.8333333333</v>
      </c>
      <c r="P41" s="49">
        <v>0.0</v>
      </c>
      <c r="Q41" s="39">
        <f t="shared" si="61"/>
        <v>0</v>
      </c>
      <c r="R41" s="58">
        <v>8.0</v>
      </c>
      <c r="S41" s="39">
        <f t="shared" si="62"/>
        <v>0.2222222222</v>
      </c>
      <c r="T41" s="58">
        <v>28.0</v>
      </c>
      <c r="U41" s="39">
        <f t="shared" si="63"/>
        <v>0.7777777778</v>
      </c>
      <c r="V41" s="58">
        <v>0.0</v>
      </c>
      <c r="W41" s="39">
        <f t="shared" si="64"/>
        <v>0</v>
      </c>
      <c r="X41" s="41">
        <f t="shared" si="11"/>
        <v>36</v>
      </c>
      <c r="Y41" s="41">
        <f t="shared" si="12"/>
        <v>36</v>
      </c>
      <c r="Z41" s="22">
        <f t="shared" si="13"/>
        <v>36</v>
      </c>
    </row>
    <row r="42" ht="15.75" customHeight="1">
      <c r="A42" s="13"/>
      <c r="B42" s="34" t="s">
        <v>43</v>
      </c>
      <c r="C42" s="48">
        <v>35.0</v>
      </c>
      <c r="D42" s="48">
        <v>0.0</v>
      </c>
      <c r="E42" s="36">
        <f t="shared" si="55"/>
        <v>35</v>
      </c>
      <c r="F42" s="49">
        <v>6.0</v>
      </c>
      <c r="G42" s="38">
        <f t="shared" si="56"/>
        <v>0.1714285714</v>
      </c>
      <c r="H42" s="49">
        <v>29.0</v>
      </c>
      <c r="I42" s="39">
        <f t="shared" si="57"/>
        <v>0.8285714286</v>
      </c>
      <c r="J42" s="49">
        <v>0.0</v>
      </c>
      <c r="K42" s="39">
        <f t="shared" si="58"/>
        <v>0</v>
      </c>
      <c r="L42" s="49">
        <v>6.0</v>
      </c>
      <c r="M42" s="39">
        <f t="shared" si="59"/>
        <v>0.1714285714</v>
      </c>
      <c r="N42" s="49">
        <v>29.0</v>
      </c>
      <c r="O42" s="39">
        <f t="shared" si="60"/>
        <v>0.8285714286</v>
      </c>
      <c r="P42" s="49">
        <v>0.0</v>
      </c>
      <c r="Q42" s="39">
        <f t="shared" si="61"/>
        <v>0</v>
      </c>
      <c r="R42" s="58">
        <v>7.0</v>
      </c>
      <c r="S42" s="39">
        <f t="shared" si="62"/>
        <v>0.2</v>
      </c>
      <c r="T42" s="58">
        <v>28.0</v>
      </c>
      <c r="U42" s="39">
        <f t="shared" si="63"/>
        <v>0.8</v>
      </c>
      <c r="V42" s="58">
        <v>0.0</v>
      </c>
      <c r="W42" s="39">
        <f t="shared" si="64"/>
        <v>0</v>
      </c>
      <c r="X42" s="41">
        <f t="shared" si="11"/>
        <v>35</v>
      </c>
      <c r="Y42" s="41">
        <f t="shared" si="12"/>
        <v>35</v>
      </c>
      <c r="Z42" s="22">
        <f t="shared" si="13"/>
        <v>35</v>
      </c>
    </row>
    <row r="43" ht="15.75" customHeight="1">
      <c r="A43" s="59" t="s">
        <v>44</v>
      </c>
      <c r="B43" s="44" t="s">
        <v>45</v>
      </c>
      <c r="C43" s="45">
        <f t="shared" ref="C43:F43" si="65">SUM(C48:C50)</f>
        <v>102</v>
      </c>
      <c r="D43" s="45">
        <f t="shared" si="65"/>
        <v>0</v>
      </c>
      <c r="E43" s="45">
        <f t="shared" si="65"/>
        <v>102</v>
      </c>
      <c r="F43" s="46">
        <f t="shared" si="65"/>
        <v>50</v>
      </c>
      <c r="G43" s="20">
        <f t="shared" si="56"/>
        <v>0.4901960784</v>
      </c>
      <c r="H43" s="46">
        <f>SUM(H48:H50)</f>
        <v>52</v>
      </c>
      <c r="I43" s="47">
        <f t="shared" si="57"/>
        <v>0.5098039216</v>
      </c>
      <c r="J43" s="46">
        <f>SUM(J48:J50)</f>
        <v>0</v>
      </c>
      <c r="K43" s="47">
        <f t="shared" si="58"/>
        <v>0</v>
      </c>
      <c r="L43" s="46">
        <f>SUM(L48:L50)</f>
        <v>50</v>
      </c>
      <c r="M43" s="47">
        <f t="shared" si="59"/>
        <v>0.4901960784</v>
      </c>
      <c r="N43" s="46">
        <f>SUM(N48:N50)</f>
        <v>52</v>
      </c>
      <c r="O43" s="47">
        <f t="shared" si="60"/>
        <v>0.5098039216</v>
      </c>
      <c r="P43" s="46">
        <f>SUM(P48:P50)</f>
        <v>0</v>
      </c>
      <c r="Q43" s="47">
        <f t="shared" si="61"/>
        <v>0</v>
      </c>
      <c r="R43" s="46">
        <f>SUM(R48:R50)</f>
        <v>52</v>
      </c>
      <c r="S43" s="47">
        <f t="shared" si="62"/>
        <v>0.5098039216</v>
      </c>
      <c r="T43" s="46">
        <f>SUM(T48:T50)</f>
        <v>50</v>
      </c>
      <c r="U43" s="47">
        <f t="shared" si="63"/>
        <v>0.4901960784</v>
      </c>
      <c r="V43" s="46">
        <f>SUM(V48:V50)</f>
        <v>0</v>
      </c>
      <c r="W43" s="47">
        <f t="shared" si="64"/>
        <v>0</v>
      </c>
      <c r="X43" s="22">
        <f t="shared" si="11"/>
        <v>102</v>
      </c>
      <c r="Y43" s="22">
        <f t="shared" si="12"/>
        <v>102</v>
      </c>
      <c r="Z43" s="22">
        <f t="shared" si="13"/>
        <v>102</v>
      </c>
    </row>
    <row r="44" ht="15.75" customHeight="1">
      <c r="A44" s="12"/>
      <c r="B44" s="23" t="s">
        <v>22</v>
      </c>
      <c r="C44" s="24">
        <v>125.0</v>
      </c>
      <c r="D44" s="25">
        <v>1.0</v>
      </c>
      <c r="E44" s="25">
        <v>124.0</v>
      </c>
      <c r="F44" s="25"/>
      <c r="G44" s="26">
        <f t="shared" si="56"/>
        <v>0</v>
      </c>
      <c r="H44" s="25"/>
      <c r="I44" s="27">
        <f t="shared" si="57"/>
        <v>0</v>
      </c>
      <c r="J44" s="25"/>
      <c r="K44" s="27">
        <f t="shared" si="58"/>
        <v>0</v>
      </c>
      <c r="L44" s="25"/>
      <c r="M44" s="27">
        <f t="shared" si="59"/>
        <v>0</v>
      </c>
      <c r="N44" s="25"/>
      <c r="O44" s="27">
        <f t="shared" si="60"/>
        <v>0</v>
      </c>
      <c r="P44" s="25"/>
      <c r="Q44" s="27">
        <f t="shared" si="61"/>
        <v>0</v>
      </c>
      <c r="R44" s="25"/>
      <c r="S44" s="27">
        <f t="shared" si="62"/>
        <v>0</v>
      </c>
      <c r="T44" s="25"/>
      <c r="U44" s="27">
        <f t="shared" si="63"/>
        <v>0</v>
      </c>
      <c r="V44" s="25"/>
      <c r="W44" s="27">
        <f t="shared" si="64"/>
        <v>0</v>
      </c>
      <c r="X44" s="22">
        <f t="shared" si="11"/>
        <v>0</v>
      </c>
      <c r="Y44" s="22">
        <f t="shared" si="12"/>
        <v>0</v>
      </c>
      <c r="Z44" s="22">
        <f t="shared" si="13"/>
        <v>0</v>
      </c>
    </row>
    <row r="45" ht="15.75" customHeight="1">
      <c r="A45" s="12"/>
      <c r="B45" s="23" t="s">
        <v>23</v>
      </c>
      <c r="C45" s="24">
        <f t="shared" ref="C45:W45" si="66">C43-C44</f>
        <v>-23</v>
      </c>
      <c r="D45" s="24">
        <f t="shared" si="66"/>
        <v>-1</v>
      </c>
      <c r="E45" s="24">
        <f t="shared" si="66"/>
        <v>-22</v>
      </c>
      <c r="F45" s="24">
        <f t="shared" si="66"/>
        <v>50</v>
      </c>
      <c r="G45" s="28">
        <f t="shared" si="66"/>
        <v>0.4901960784</v>
      </c>
      <c r="H45" s="24">
        <f t="shared" si="66"/>
        <v>52</v>
      </c>
      <c r="I45" s="28">
        <f t="shared" si="66"/>
        <v>0.5098039216</v>
      </c>
      <c r="J45" s="24">
        <f t="shared" si="66"/>
        <v>0</v>
      </c>
      <c r="K45" s="28">
        <f t="shared" si="66"/>
        <v>0</v>
      </c>
      <c r="L45" s="24">
        <f t="shared" si="66"/>
        <v>50</v>
      </c>
      <c r="M45" s="28">
        <f t="shared" si="66"/>
        <v>0.4901960784</v>
      </c>
      <c r="N45" s="24">
        <f t="shared" si="66"/>
        <v>52</v>
      </c>
      <c r="O45" s="28">
        <f t="shared" si="66"/>
        <v>0.5098039216</v>
      </c>
      <c r="P45" s="24">
        <f t="shared" si="66"/>
        <v>0</v>
      </c>
      <c r="Q45" s="28">
        <f t="shared" si="66"/>
        <v>0</v>
      </c>
      <c r="R45" s="24">
        <f t="shared" si="66"/>
        <v>52</v>
      </c>
      <c r="S45" s="28">
        <f t="shared" si="66"/>
        <v>0.5098039216</v>
      </c>
      <c r="T45" s="24">
        <f t="shared" si="66"/>
        <v>50</v>
      </c>
      <c r="U45" s="28">
        <f t="shared" si="66"/>
        <v>0.4901960784</v>
      </c>
      <c r="V45" s="24">
        <f t="shared" si="66"/>
        <v>0</v>
      </c>
      <c r="W45" s="28">
        <f t="shared" si="66"/>
        <v>0</v>
      </c>
      <c r="X45" s="22">
        <f t="shared" si="11"/>
        <v>102</v>
      </c>
      <c r="Y45" s="22">
        <f t="shared" si="12"/>
        <v>102</v>
      </c>
      <c r="Z45" s="22">
        <f t="shared" si="13"/>
        <v>102</v>
      </c>
    </row>
    <row r="46" ht="15.75" customHeight="1">
      <c r="A46" s="12"/>
      <c r="B46" s="29" t="s">
        <v>24</v>
      </c>
      <c r="C46" s="30">
        <v>101.0</v>
      </c>
      <c r="D46" s="30">
        <v>0.0</v>
      </c>
      <c r="E46" s="30">
        <v>101.0</v>
      </c>
      <c r="F46" s="30">
        <v>50.0</v>
      </c>
      <c r="G46" s="31">
        <f>F46/E46</f>
        <v>0.495049505</v>
      </c>
      <c r="H46" s="30">
        <v>51.0</v>
      </c>
      <c r="I46" s="32">
        <f>H46/E46</f>
        <v>0.504950495</v>
      </c>
      <c r="J46" s="30">
        <v>0.0</v>
      </c>
      <c r="K46" s="32">
        <f>J46/E46</f>
        <v>0</v>
      </c>
      <c r="L46" s="30">
        <v>49.0</v>
      </c>
      <c r="M46" s="32">
        <f>L46/E46</f>
        <v>0.4851485149</v>
      </c>
      <c r="N46" s="30">
        <v>52.0</v>
      </c>
      <c r="O46" s="32">
        <f>N46/E46</f>
        <v>0.5148514851</v>
      </c>
      <c r="P46" s="30">
        <v>0.0</v>
      </c>
      <c r="Q46" s="32">
        <f>P46/E46</f>
        <v>0</v>
      </c>
      <c r="R46" s="30">
        <v>52.0</v>
      </c>
      <c r="S46" s="32">
        <f>R46/E46</f>
        <v>0.5148514851</v>
      </c>
      <c r="T46" s="30">
        <v>49.0</v>
      </c>
      <c r="U46" s="32">
        <f>T46/E46</f>
        <v>0.4851485149</v>
      </c>
      <c r="V46" s="30">
        <v>0.0</v>
      </c>
      <c r="W46" s="32">
        <f>V46/E46</f>
        <v>0</v>
      </c>
      <c r="X46" s="22">
        <f t="shared" si="11"/>
        <v>101</v>
      </c>
      <c r="Y46" s="22">
        <f t="shared" si="12"/>
        <v>101</v>
      </c>
      <c r="Z46" s="22">
        <f t="shared" si="13"/>
        <v>101</v>
      </c>
    </row>
    <row r="47" ht="15.75" customHeight="1">
      <c r="A47" s="12"/>
      <c r="B47" s="29" t="s">
        <v>23</v>
      </c>
      <c r="C47" s="30">
        <f t="shared" ref="C47:W47" si="67">C43-C46</f>
        <v>1</v>
      </c>
      <c r="D47" s="30">
        <f t="shared" si="67"/>
        <v>0</v>
      </c>
      <c r="E47" s="30">
        <f t="shared" si="67"/>
        <v>1</v>
      </c>
      <c r="F47" s="30">
        <f t="shared" si="67"/>
        <v>0</v>
      </c>
      <c r="G47" s="31">
        <f t="shared" si="67"/>
        <v>-0.004853426519</v>
      </c>
      <c r="H47" s="30">
        <f t="shared" si="67"/>
        <v>1</v>
      </c>
      <c r="I47" s="31">
        <f t="shared" si="67"/>
        <v>0.004853426519</v>
      </c>
      <c r="J47" s="30">
        <f t="shared" si="67"/>
        <v>0</v>
      </c>
      <c r="K47" s="31">
        <f t="shared" si="67"/>
        <v>0</v>
      </c>
      <c r="L47" s="30">
        <f t="shared" si="67"/>
        <v>1</v>
      </c>
      <c r="M47" s="31">
        <f t="shared" si="67"/>
        <v>0.00504756358</v>
      </c>
      <c r="N47" s="30">
        <f t="shared" si="67"/>
        <v>0</v>
      </c>
      <c r="O47" s="31">
        <f t="shared" si="67"/>
        <v>-0.00504756358</v>
      </c>
      <c r="P47" s="30">
        <f t="shared" si="67"/>
        <v>0</v>
      </c>
      <c r="Q47" s="31">
        <f t="shared" si="67"/>
        <v>0</v>
      </c>
      <c r="R47" s="30">
        <f t="shared" si="67"/>
        <v>0</v>
      </c>
      <c r="S47" s="31">
        <f t="shared" si="67"/>
        <v>-0.00504756358</v>
      </c>
      <c r="T47" s="30">
        <f t="shared" si="67"/>
        <v>1</v>
      </c>
      <c r="U47" s="31">
        <f t="shared" si="67"/>
        <v>0.00504756358</v>
      </c>
      <c r="V47" s="30">
        <f t="shared" si="67"/>
        <v>0</v>
      </c>
      <c r="W47" s="31">
        <f t="shared" si="67"/>
        <v>0</v>
      </c>
      <c r="X47" s="22">
        <f t="shared" si="11"/>
        <v>1</v>
      </c>
      <c r="Y47" s="22">
        <f t="shared" si="12"/>
        <v>1</v>
      </c>
      <c r="Z47" s="22">
        <f t="shared" si="13"/>
        <v>1</v>
      </c>
    </row>
    <row r="48" ht="15.75" customHeight="1">
      <c r="A48" s="12"/>
      <c r="B48" s="34" t="s">
        <v>46</v>
      </c>
      <c r="C48" s="48">
        <v>33.0</v>
      </c>
      <c r="D48" s="48">
        <v>0.0</v>
      </c>
      <c r="E48" s="36">
        <f t="shared" ref="E48:E50" si="68">C48-D48</f>
        <v>33</v>
      </c>
      <c r="F48" s="49">
        <v>33.0</v>
      </c>
      <c r="G48" s="38">
        <f t="shared" ref="G48:G52" si="69">F48/E48</f>
        <v>1</v>
      </c>
      <c r="H48" s="49">
        <v>0.0</v>
      </c>
      <c r="I48" s="39">
        <f t="shared" ref="I48:I52" si="70">H48/E48</f>
        <v>0</v>
      </c>
      <c r="J48" s="49">
        <v>0.0</v>
      </c>
      <c r="K48" s="39">
        <f t="shared" ref="K48:K52" si="71">J48/E48</f>
        <v>0</v>
      </c>
      <c r="L48" s="49">
        <v>33.0</v>
      </c>
      <c r="M48" s="39">
        <f t="shared" ref="M48:M52" si="72">L48/E48</f>
        <v>1</v>
      </c>
      <c r="N48" s="49">
        <v>0.0</v>
      </c>
      <c r="O48" s="39">
        <f t="shared" ref="O48:O52" si="73">N48/E48</f>
        <v>0</v>
      </c>
      <c r="P48" s="49">
        <v>0.0</v>
      </c>
      <c r="Q48" s="39">
        <f t="shared" ref="Q48:Q52" si="74">P48/E48</f>
        <v>0</v>
      </c>
      <c r="R48" s="58">
        <v>33.0</v>
      </c>
      <c r="S48" s="39">
        <f t="shared" ref="S48:S52" si="75">R48/E48</f>
        <v>1</v>
      </c>
      <c r="T48" s="58">
        <v>0.0</v>
      </c>
      <c r="U48" s="39">
        <f t="shared" ref="U48:U52" si="76">T48/E48</f>
        <v>0</v>
      </c>
      <c r="V48" s="58">
        <v>0.0</v>
      </c>
      <c r="W48" s="39">
        <f t="shared" ref="W48:W52" si="77">V48/E48</f>
        <v>0</v>
      </c>
      <c r="X48" s="41">
        <f t="shared" si="11"/>
        <v>33</v>
      </c>
      <c r="Y48" s="41">
        <f t="shared" si="12"/>
        <v>33</v>
      </c>
      <c r="Z48" s="22">
        <f t="shared" si="13"/>
        <v>33</v>
      </c>
    </row>
    <row r="49" ht="15.75" customHeight="1">
      <c r="A49" s="12"/>
      <c r="B49" s="34" t="s">
        <v>47</v>
      </c>
      <c r="C49" s="48">
        <v>34.0</v>
      </c>
      <c r="D49" s="48">
        <v>0.0</v>
      </c>
      <c r="E49" s="36">
        <f t="shared" si="68"/>
        <v>34</v>
      </c>
      <c r="F49" s="49">
        <v>8.0</v>
      </c>
      <c r="G49" s="38">
        <f t="shared" si="69"/>
        <v>0.2352941176</v>
      </c>
      <c r="H49" s="49">
        <v>26.0</v>
      </c>
      <c r="I49" s="39">
        <f t="shared" si="70"/>
        <v>0.7647058824</v>
      </c>
      <c r="J49" s="49">
        <v>0.0</v>
      </c>
      <c r="K49" s="39">
        <f t="shared" si="71"/>
        <v>0</v>
      </c>
      <c r="L49" s="49">
        <v>8.0</v>
      </c>
      <c r="M49" s="39">
        <f t="shared" si="72"/>
        <v>0.2352941176</v>
      </c>
      <c r="N49" s="49">
        <v>26.0</v>
      </c>
      <c r="O49" s="39">
        <f t="shared" si="73"/>
        <v>0.7647058824</v>
      </c>
      <c r="P49" s="49">
        <v>0.0</v>
      </c>
      <c r="Q49" s="39">
        <f t="shared" si="74"/>
        <v>0</v>
      </c>
      <c r="R49" s="58">
        <v>9.0</v>
      </c>
      <c r="S49" s="39">
        <f t="shared" si="75"/>
        <v>0.2647058824</v>
      </c>
      <c r="T49" s="58">
        <v>25.0</v>
      </c>
      <c r="U49" s="39">
        <f t="shared" si="76"/>
        <v>0.7352941176</v>
      </c>
      <c r="V49" s="58">
        <v>0.0</v>
      </c>
      <c r="W49" s="39">
        <f t="shared" si="77"/>
        <v>0</v>
      </c>
      <c r="X49" s="41">
        <f t="shared" si="11"/>
        <v>34</v>
      </c>
      <c r="Y49" s="41">
        <f t="shared" si="12"/>
        <v>34</v>
      </c>
      <c r="Z49" s="22">
        <f t="shared" si="13"/>
        <v>34</v>
      </c>
    </row>
    <row r="50" ht="15.75" customHeight="1">
      <c r="A50" s="13"/>
      <c r="B50" s="34" t="s">
        <v>48</v>
      </c>
      <c r="C50" s="48">
        <v>35.0</v>
      </c>
      <c r="D50" s="48">
        <v>0.0</v>
      </c>
      <c r="E50" s="36">
        <f t="shared" si="68"/>
        <v>35</v>
      </c>
      <c r="F50" s="49">
        <v>9.0</v>
      </c>
      <c r="G50" s="38">
        <f t="shared" si="69"/>
        <v>0.2571428571</v>
      </c>
      <c r="H50" s="49">
        <v>26.0</v>
      </c>
      <c r="I50" s="39">
        <f t="shared" si="70"/>
        <v>0.7428571429</v>
      </c>
      <c r="J50" s="49">
        <v>0.0</v>
      </c>
      <c r="K50" s="39">
        <f t="shared" si="71"/>
        <v>0</v>
      </c>
      <c r="L50" s="49">
        <v>9.0</v>
      </c>
      <c r="M50" s="39">
        <f t="shared" si="72"/>
        <v>0.2571428571</v>
      </c>
      <c r="N50" s="49">
        <v>26.0</v>
      </c>
      <c r="O50" s="39">
        <f t="shared" si="73"/>
        <v>0.7428571429</v>
      </c>
      <c r="P50" s="49">
        <v>0.0</v>
      </c>
      <c r="Q50" s="39">
        <f t="shared" si="74"/>
        <v>0</v>
      </c>
      <c r="R50" s="58">
        <v>10.0</v>
      </c>
      <c r="S50" s="39">
        <f t="shared" si="75"/>
        <v>0.2857142857</v>
      </c>
      <c r="T50" s="58">
        <v>25.0</v>
      </c>
      <c r="U50" s="39">
        <f t="shared" si="76"/>
        <v>0.7142857143</v>
      </c>
      <c r="V50" s="58">
        <v>0.0</v>
      </c>
      <c r="W50" s="39">
        <f t="shared" si="77"/>
        <v>0</v>
      </c>
      <c r="X50" s="41">
        <f t="shared" si="11"/>
        <v>35</v>
      </c>
      <c r="Y50" s="41">
        <f t="shared" si="12"/>
        <v>35</v>
      </c>
      <c r="Z50" s="22">
        <f t="shared" si="13"/>
        <v>35</v>
      </c>
    </row>
    <row r="51" ht="15.75" customHeight="1">
      <c r="A51" s="54" t="s">
        <v>49</v>
      </c>
      <c r="B51" s="44" t="s">
        <v>29</v>
      </c>
      <c r="C51" s="45">
        <f t="shared" ref="C51:F51" si="78">SUM(C27,C18,C10)</f>
        <v>339</v>
      </c>
      <c r="D51" s="45">
        <f t="shared" si="78"/>
        <v>3</v>
      </c>
      <c r="E51" s="45">
        <f t="shared" si="78"/>
        <v>336</v>
      </c>
      <c r="F51" s="46">
        <f t="shared" si="78"/>
        <v>50</v>
      </c>
      <c r="G51" s="20">
        <f t="shared" si="69"/>
        <v>0.1488095238</v>
      </c>
      <c r="H51" s="46">
        <f>SUM(H27,H18,H10)</f>
        <v>67</v>
      </c>
      <c r="I51" s="47">
        <f t="shared" si="70"/>
        <v>0.1994047619</v>
      </c>
      <c r="J51" s="46">
        <f>SUM(J27,J18,J10)</f>
        <v>0</v>
      </c>
      <c r="K51" s="47">
        <f t="shared" si="71"/>
        <v>0</v>
      </c>
      <c r="L51" s="46">
        <f>SUM(L27,L18,L10)</f>
        <v>49</v>
      </c>
      <c r="M51" s="47">
        <f t="shared" si="72"/>
        <v>0.1458333333</v>
      </c>
      <c r="N51" s="46">
        <f>SUM(N27,N18,N10)</f>
        <v>68</v>
      </c>
      <c r="O51" s="47">
        <f t="shared" si="73"/>
        <v>0.2023809524</v>
      </c>
      <c r="P51" s="46">
        <f>SUM(P27,P18,P10)</f>
        <v>0</v>
      </c>
      <c r="Q51" s="47">
        <f t="shared" si="74"/>
        <v>0</v>
      </c>
      <c r="R51" s="46">
        <f>SUM(R27,R18,R10)</f>
        <v>159</v>
      </c>
      <c r="S51" s="47">
        <f t="shared" si="75"/>
        <v>0.4732142857</v>
      </c>
      <c r="T51" s="46">
        <f>SUM(T27,T18,T10)</f>
        <v>177</v>
      </c>
      <c r="U51" s="47">
        <f t="shared" si="76"/>
        <v>0.5267857143</v>
      </c>
      <c r="V51" s="46">
        <f>SUM(V27,V18,V10)</f>
        <v>0</v>
      </c>
      <c r="W51" s="47">
        <f t="shared" si="77"/>
        <v>0</v>
      </c>
      <c r="X51" s="22">
        <f t="shared" si="11"/>
        <v>117</v>
      </c>
      <c r="Y51" s="22">
        <f t="shared" si="12"/>
        <v>117</v>
      </c>
      <c r="Z51" s="22">
        <f t="shared" si="13"/>
        <v>336</v>
      </c>
    </row>
    <row r="52" ht="15.75" customHeight="1">
      <c r="A52" s="12"/>
      <c r="B52" s="23" t="s">
        <v>22</v>
      </c>
      <c r="C52" s="24">
        <f t="shared" ref="C52:D52" si="79">SUM(C11,C19,C28)</f>
        <v>350</v>
      </c>
      <c r="D52" s="24">
        <f t="shared" si="79"/>
        <v>3</v>
      </c>
      <c r="E52" s="25">
        <f t="shared" ref="E52:E55" si="81">C52-D52</f>
        <v>347</v>
      </c>
      <c r="F52" s="24">
        <f>SUM(F11,F19,F28)</f>
        <v>0</v>
      </c>
      <c r="G52" s="26">
        <f t="shared" si="69"/>
        <v>0</v>
      </c>
      <c r="H52" s="24">
        <f>SUM(H11,H19,H28)</f>
        <v>0</v>
      </c>
      <c r="I52" s="27">
        <f t="shared" si="70"/>
        <v>0</v>
      </c>
      <c r="J52" s="24">
        <f>SUM(J11,J19,J28)</f>
        <v>0</v>
      </c>
      <c r="K52" s="27">
        <f t="shared" si="71"/>
        <v>0</v>
      </c>
      <c r="L52" s="24">
        <f>SUM(L11,L19,L28)</f>
        <v>0</v>
      </c>
      <c r="M52" s="27">
        <f t="shared" si="72"/>
        <v>0</v>
      </c>
      <c r="N52" s="24">
        <f>SUM(N11,N19,N28)</f>
        <v>0</v>
      </c>
      <c r="O52" s="27">
        <f t="shared" si="73"/>
        <v>0</v>
      </c>
      <c r="P52" s="24">
        <f>SUM(P11,P19,P28)</f>
        <v>0</v>
      </c>
      <c r="Q52" s="27">
        <f t="shared" si="74"/>
        <v>0</v>
      </c>
      <c r="R52" s="24">
        <f>SUM(R11,R19,R28)</f>
        <v>162</v>
      </c>
      <c r="S52" s="27">
        <f t="shared" si="75"/>
        <v>0.4668587896</v>
      </c>
      <c r="T52" s="24">
        <f>SUM(T11,T19,T28)</f>
        <v>185</v>
      </c>
      <c r="U52" s="27">
        <f t="shared" si="76"/>
        <v>0.5331412104</v>
      </c>
      <c r="V52" s="24">
        <f>SUM(V11,V19,V28)</f>
        <v>0</v>
      </c>
      <c r="W52" s="27">
        <f t="shared" si="77"/>
        <v>0</v>
      </c>
      <c r="X52" s="22">
        <f t="shared" si="11"/>
        <v>0</v>
      </c>
      <c r="Y52" s="22">
        <f t="shared" si="12"/>
        <v>0</v>
      </c>
      <c r="Z52" s="22">
        <f t="shared" si="13"/>
        <v>347</v>
      </c>
    </row>
    <row r="53" ht="15.75" customHeight="1">
      <c r="A53" s="12"/>
      <c r="B53" s="23" t="s">
        <v>23</v>
      </c>
      <c r="C53" s="24">
        <f t="shared" ref="C53:D53" si="80">C51-C52</f>
        <v>-11</v>
      </c>
      <c r="D53" s="24">
        <f t="shared" si="80"/>
        <v>0</v>
      </c>
      <c r="E53" s="25">
        <f t="shared" si="81"/>
        <v>-11</v>
      </c>
      <c r="F53" s="24">
        <f t="shared" ref="F53:W53" si="82">F51-F52</f>
        <v>50</v>
      </c>
      <c r="G53" s="28">
        <f t="shared" si="82"/>
        <v>0.1488095238</v>
      </c>
      <c r="H53" s="24">
        <f t="shared" si="82"/>
        <v>67</v>
      </c>
      <c r="I53" s="28">
        <f t="shared" si="82"/>
        <v>0.1994047619</v>
      </c>
      <c r="J53" s="24">
        <f t="shared" si="82"/>
        <v>0</v>
      </c>
      <c r="K53" s="28">
        <f t="shared" si="82"/>
        <v>0</v>
      </c>
      <c r="L53" s="24">
        <f t="shared" si="82"/>
        <v>49</v>
      </c>
      <c r="M53" s="28">
        <f t="shared" si="82"/>
        <v>0.1458333333</v>
      </c>
      <c r="N53" s="24">
        <f t="shared" si="82"/>
        <v>68</v>
      </c>
      <c r="O53" s="28">
        <f t="shared" si="82"/>
        <v>0.2023809524</v>
      </c>
      <c r="P53" s="24">
        <f t="shared" si="82"/>
        <v>0</v>
      </c>
      <c r="Q53" s="28">
        <f t="shared" si="82"/>
        <v>0</v>
      </c>
      <c r="R53" s="24">
        <f t="shared" si="82"/>
        <v>-3</v>
      </c>
      <c r="S53" s="28">
        <f t="shared" si="82"/>
        <v>0.006355496089</v>
      </c>
      <c r="T53" s="24">
        <f t="shared" si="82"/>
        <v>-8</v>
      </c>
      <c r="U53" s="28">
        <f t="shared" si="82"/>
        <v>-0.006355496089</v>
      </c>
      <c r="V53" s="24">
        <f t="shared" si="82"/>
        <v>0</v>
      </c>
      <c r="W53" s="28">
        <f t="shared" si="82"/>
        <v>0</v>
      </c>
      <c r="X53" s="22">
        <f t="shared" si="11"/>
        <v>117</v>
      </c>
      <c r="Y53" s="22">
        <f t="shared" si="12"/>
        <v>117</v>
      </c>
      <c r="Z53" s="22">
        <f t="shared" si="13"/>
        <v>-11</v>
      </c>
    </row>
    <row r="54" ht="15.75" customHeight="1">
      <c r="A54" s="12"/>
      <c r="B54" s="29" t="s">
        <v>24</v>
      </c>
      <c r="C54" s="30">
        <f t="shared" ref="C54:D54" si="83">SUM(C13,C21,C30)</f>
        <v>339</v>
      </c>
      <c r="D54" s="30">
        <f t="shared" si="83"/>
        <v>2</v>
      </c>
      <c r="E54" s="33">
        <f t="shared" si="81"/>
        <v>337</v>
      </c>
      <c r="F54" s="30">
        <f>SUM(F13,F21,F30)</f>
        <v>50</v>
      </c>
      <c r="G54" s="31">
        <f>F54/E54</f>
        <v>0.1483679525</v>
      </c>
      <c r="H54" s="30">
        <f>SUM(H13,H21,H30)</f>
        <v>68</v>
      </c>
      <c r="I54" s="32">
        <f>H54/E54</f>
        <v>0.2017804154</v>
      </c>
      <c r="J54" s="30">
        <f>SUM(J13,J21,J30)</f>
        <v>0</v>
      </c>
      <c r="K54" s="32">
        <f>J54/E54</f>
        <v>0</v>
      </c>
      <c r="L54" s="30">
        <f>SUM(L13,L21,L30)</f>
        <v>49</v>
      </c>
      <c r="M54" s="32">
        <f>L54/E54</f>
        <v>0.1454005935</v>
      </c>
      <c r="N54" s="30">
        <f>SUM(N13,N21,N30)</f>
        <v>69</v>
      </c>
      <c r="O54" s="32">
        <f>N54/E54</f>
        <v>0.2047477745</v>
      </c>
      <c r="P54" s="30">
        <f>SUM(P13,P21,P30)</f>
        <v>0</v>
      </c>
      <c r="Q54" s="32">
        <f>P54/E54</f>
        <v>0</v>
      </c>
      <c r="R54" s="30">
        <f>SUM(R13,R21,R30)</f>
        <v>158</v>
      </c>
      <c r="S54" s="32">
        <f>R54/E54</f>
        <v>0.46884273</v>
      </c>
      <c r="T54" s="30">
        <f>SUM(T13,T21,T30)</f>
        <v>178</v>
      </c>
      <c r="U54" s="32">
        <f>T54/E54</f>
        <v>0.528189911</v>
      </c>
      <c r="V54" s="30">
        <f>SUM(V13,V21,V30)</f>
        <v>0</v>
      </c>
      <c r="W54" s="32">
        <f>V54/E54</f>
        <v>0</v>
      </c>
      <c r="X54" s="22">
        <f t="shared" si="11"/>
        <v>118</v>
      </c>
      <c r="Y54" s="22">
        <f t="shared" si="12"/>
        <v>118</v>
      </c>
      <c r="Z54" s="22">
        <f t="shared" si="13"/>
        <v>336</v>
      </c>
    </row>
    <row r="55" ht="15.75" customHeight="1">
      <c r="A55" s="13"/>
      <c r="B55" s="29" t="s">
        <v>23</v>
      </c>
      <c r="C55" s="30">
        <f t="shared" ref="C55:D55" si="84">SUM(C14,C22,C31)</f>
        <v>0</v>
      </c>
      <c r="D55" s="30">
        <f t="shared" si="84"/>
        <v>1</v>
      </c>
      <c r="E55" s="33">
        <f t="shared" si="81"/>
        <v>-1</v>
      </c>
      <c r="F55" s="30">
        <f t="shared" ref="F55:W55" si="85">F51-F54</f>
        <v>0</v>
      </c>
      <c r="G55" s="31">
        <f t="shared" si="85"/>
        <v>0.0004415712873</v>
      </c>
      <c r="H55" s="30">
        <f t="shared" si="85"/>
        <v>-1</v>
      </c>
      <c r="I55" s="31">
        <f t="shared" si="85"/>
        <v>-0.002375653526</v>
      </c>
      <c r="J55" s="30">
        <f t="shared" si="85"/>
        <v>0</v>
      </c>
      <c r="K55" s="31">
        <f t="shared" si="85"/>
        <v>0</v>
      </c>
      <c r="L55" s="30">
        <f t="shared" si="85"/>
        <v>0</v>
      </c>
      <c r="M55" s="31">
        <f t="shared" si="85"/>
        <v>0.0004327398615</v>
      </c>
      <c r="N55" s="30">
        <f t="shared" si="85"/>
        <v>-1</v>
      </c>
      <c r="O55" s="31">
        <f t="shared" si="85"/>
        <v>-0.0023668221</v>
      </c>
      <c r="P55" s="30">
        <f t="shared" si="85"/>
        <v>0</v>
      </c>
      <c r="Q55" s="31">
        <f t="shared" si="85"/>
        <v>0</v>
      </c>
      <c r="R55" s="30">
        <f t="shared" si="85"/>
        <v>1</v>
      </c>
      <c r="S55" s="31">
        <f t="shared" si="85"/>
        <v>0.004371555744</v>
      </c>
      <c r="T55" s="30">
        <f t="shared" si="85"/>
        <v>-1</v>
      </c>
      <c r="U55" s="31">
        <f t="shared" si="85"/>
        <v>-0.001404196694</v>
      </c>
      <c r="V55" s="30">
        <f t="shared" si="85"/>
        <v>0</v>
      </c>
      <c r="W55" s="31">
        <f t="shared" si="85"/>
        <v>0</v>
      </c>
      <c r="X55" s="22">
        <f t="shared" si="11"/>
        <v>-1</v>
      </c>
      <c r="Y55" s="22">
        <f t="shared" si="12"/>
        <v>-1</v>
      </c>
      <c r="Z55" s="22">
        <f t="shared" si="13"/>
        <v>0</v>
      </c>
    </row>
    <row r="56" ht="15.75" customHeight="1">
      <c r="A56" s="77" t="s">
        <v>50</v>
      </c>
      <c r="B56" s="44" t="s">
        <v>29</v>
      </c>
      <c r="C56" s="45">
        <f t="shared" ref="C56:F56" si="86">SUM(C35,C43)</f>
        <v>210</v>
      </c>
      <c r="D56" s="45">
        <f t="shared" si="86"/>
        <v>1</v>
      </c>
      <c r="E56" s="45">
        <f t="shared" si="86"/>
        <v>209</v>
      </c>
      <c r="F56" s="45">
        <f t="shared" si="86"/>
        <v>96</v>
      </c>
      <c r="G56" s="20">
        <f t="shared" ref="G56:G57" si="88">F56/E56</f>
        <v>0.4593301435</v>
      </c>
      <c r="H56" s="45">
        <f t="shared" ref="H56:H57" si="89">SUM(H35,H43)</f>
        <v>113</v>
      </c>
      <c r="I56" s="47">
        <f t="shared" ref="I56:I57" si="90">H56/E56</f>
        <v>0.5406698565</v>
      </c>
      <c r="J56" s="45">
        <f t="shared" ref="J56:J57" si="91">SUM(J35,J43)</f>
        <v>0</v>
      </c>
      <c r="K56" s="47">
        <f t="shared" ref="K56:K57" si="92">J56/E56</f>
        <v>0</v>
      </c>
      <c r="L56" s="45">
        <f t="shared" ref="L56:L57" si="93">SUM(L35,L43)</f>
        <v>95</v>
      </c>
      <c r="M56" s="47">
        <f t="shared" ref="M56:M57" si="94">L56/E56</f>
        <v>0.4545454545</v>
      </c>
      <c r="N56" s="45">
        <f t="shared" ref="N56:N57" si="95">SUM(N35,N43)</f>
        <v>114</v>
      </c>
      <c r="O56" s="47">
        <f t="shared" ref="O56:O57" si="96">N56/E56</f>
        <v>0.5454545455</v>
      </c>
      <c r="P56" s="45">
        <f t="shared" ref="P56:P57" si="97">SUM(P35,P43)</f>
        <v>0</v>
      </c>
      <c r="Q56" s="47">
        <f t="shared" ref="Q56:Q57" si="98">P56/E56</f>
        <v>0</v>
      </c>
      <c r="R56" s="45">
        <f t="shared" ref="R56:R57" si="99">SUM(R35,R43)</f>
        <v>100</v>
      </c>
      <c r="S56" s="47">
        <f t="shared" ref="S56:S57" si="100">R56/E56</f>
        <v>0.4784688995</v>
      </c>
      <c r="T56" s="45">
        <f t="shared" ref="T56:T57" si="101">SUM(T35,T43)</f>
        <v>109</v>
      </c>
      <c r="U56" s="47">
        <f t="shared" ref="U56:U57" si="102">T56/E56</f>
        <v>0.5215311005</v>
      </c>
      <c r="V56" s="45">
        <f t="shared" ref="V56:V57" si="103">SUM(V35,V43)</f>
        <v>0</v>
      </c>
      <c r="W56" s="47">
        <f t="shared" ref="W56:W57" si="104">V56/E56</f>
        <v>0</v>
      </c>
      <c r="X56" s="22"/>
      <c r="Y56" s="22"/>
      <c r="Z56" s="22">
        <f t="shared" si="13"/>
        <v>209</v>
      </c>
    </row>
    <row r="57" ht="15.75" customHeight="1">
      <c r="A57" s="12"/>
      <c r="B57" s="23" t="s">
        <v>22</v>
      </c>
      <c r="C57" s="24">
        <f t="shared" ref="C57:D57" si="87">SUM(C36,C44)</f>
        <v>224</v>
      </c>
      <c r="D57" s="24">
        <f t="shared" si="87"/>
        <v>1</v>
      </c>
      <c r="E57" s="25">
        <f>C57-D57</f>
        <v>223</v>
      </c>
      <c r="F57" s="25">
        <f>SUM(F36,F44)</f>
        <v>0</v>
      </c>
      <c r="G57" s="26">
        <f t="shared" si="88"/>
        <v>0</v>
      </c>
      <c r="H57" s="25">
        <f t="shared" si="89"/>
        <v>0</v>
      </c>
      <c r="I57" s="27">
        <f t="shared" si="90"/>
        <v>0</v>
      </c>
      <c r="J57" s="25">
        <f t="shared" si="91"/>
        <v>0</v>
      </c>
      <c r="K57" s="27">
        <f t="shared" si="92"/>
        <v>0</v>
      </c>
      <c r="L57" s="25">
        <f t="shared" si="93"/>
        <v>0</v>
      </c>
      <c r="M57" s="27">
        <f t="shared" si="94"/>
        <v>0</v>
      </c>
      <c r="N57" s="25">
        <f t="shared" si="95"/>
        <v>0</v>
      </c>
      <c r="O57" s="27">
        <f t="shared" si="96"/>
        <v>0</v>
      </c>
      <c r="P57" s="25">
        <f t="shared" si="97"/>
        <v>0</v>
      </c>
      <c r="Q57" s="27">
        <f t="shared" si="98"/>
        <v>0</v>
      </c>
      <c r="R57" s="25">
        <f t="shared" si="99"/>
        <v>50</v>
      </c>
      <c r="S57" s="27">
        <f t="shared" si="100"/>
        <v>0.2242152466</v>
      </c>
      <c r="T57" s="25">
        <f t="shared" si="101"/>
        <v>49</v>
      </c>
      <c r="U57" s="27">
        <f t="shared" si="102"/>
        <v>0.2197309417</v>
      </c>
      <c r="V57" s="25">
        <f t="shared" si="103"/>
        <v>0</v>
      </c>
      <c r="W57" s="27">
        <f t="shared" si="104"/>
        <v>0</v>
      </c>
      <c r="X57" s="22">
        <f t="shared" ref="X57:X65" si="106">SUM(F57,H57,J57)</f>
        <v>0</v>
      </c>
      <c r="Y57" s="22">
        <f t="shared" ref="Y57:Y65" si="107">SUM(L57,N57,P57)</f>
        <v>0</v>
      </c>
      <c r="Z57" s="22">
        <f t="shared" si="13"/>
        <v>99</v>
      </c>
    </row>
    <row r="58" ht="15.75" customHeight="1">
      <c r="A58" s="12"/>
      <c r="B58" s="23" t="s">
        <v>23</v>
      </c>
      <c r="C58" s="24">
        <f t="shared" ref="C58:W58" si="105">C56-C57</f>
        <v>-14</v>
      </c>
      <c r="D58" s="24">
        <f t="shared" si="105"/>
        <v>0</v>
      </c>
      <c r="E58" s="24">
        <f t="shared" si="105"/>
        <v>-14</v>
      </c>
      <c r="F58" s="24">
        <f t="shared" si="105"/>
        <v>96</v>
      </c>
      <c r="G58" s="28">
        <f t="shared" si="105"/>
        <v>0.4593301435</v>
      </c>
      <c r="H58" s="24">
        <f t="shared" si="105"/>
        <v>113</v>
      </c>
      <c r="I58" s="28">
        <f t="shared" si="105"/>
        <v>0.5406698565</v>
      </c>
      <c r="J58" s="24">
        <f t="shared" si="105"/>
        <v>0</v>
      </c>
      <c r="K58" s="28">
        <f t="shared" si="105"/>
        <v>0</v>
      </c>
      <c r="L58" s="24">
        <f t="shared" si="105"/>
        <v>95</v>
      </c>
      <c r="M58" s="28">
        <f t="shared" si="105"/>
        <v>0.4545454545</v>
      </c>
      <c r="N58" s="24">
        <f t="shared" si="105"/>
        <v>114</v>
      </c>
      <c r="O58" s="28">
        <f t="shared" si="105"/>
        <v>0.5454545455</v>
      </c>
      <c r="P58" s="24">
        <f t="shared" si="105"/>
        <v>0</v>
      </c>
      <c r="Q58" s="28">
        <f t="shared" si="105"/>
        <v>0</v>
      </c>
      <c r="R58" s="24">
        <f t="shared" si="105"/>
        <v>50</v>
      </c>
      <c r="S58" s="28">
        <f t="shared" si="105"/>
        <v>0.2542536529</v>
      </c>
      <c r="T58" s="24">
        <f t="shared" si="105"/>
        <v>60</v>
      </c>
      <c r="U58" s="28">
        <f t="shared" si="105"/>
        <v>0.3018001588</v>
      </c>
      <c r="V58" s="24">
        <f t="shared" si="105"/>
        <v>0</v>
      </c>
      <c r="W58" s="28">
        <f t="shared" si="105"/>
        <v>0</v>
      </c>
      <c r="X58" s="22">
        <f t="shared" si="106"/>
        <v>209</v>
      </c>
      <c r="Y58" s="22">
        <f t="shared" si="107"/>
        <v>209</v>
      </c>
      <c r="Z58" s="22">
        <f t="shared" si="13"/>
        <v>110</v>
      </c>
    </row>
    <row r="59" ht="15.75" customHeight="1">
      <c r="A59" s="12"/>
      <c r="B59" s="29" t="s">
        <v>24</v>
      </c>
      <c r="C59" s="30">
        <f t="shared" ref="C59:D59" si="108">SUM(C38,C46)</f>
        <v>209</v>
      </c>
      <c r="D59" s="30">
        <f t="shared" si="108"/>
        <v>1</v>
      </c>
      <c r="E59" s="30">
        <f>C59-D59</f>
        <v>208</v>
      </c>
      <c r="F59" s="30">
        <f>SUM(F38,F46)</f>
        <v>96</v>
      </c>
      <c r="G59" s="31">
        <f>F59/E59</f>
        <v>0.4615384615</v>
      </c>
      <c r="H59" s="30">
        <f>SUM(H38,H46)</f>
        <v>112</v>
      </c>
      <c r="I59" s="32">
        <f>H59/E59</f>
        <v>0.5384615385</v>
      </c>
      <c r="J59" s="30">
        <f>SUM(J38,J46)</f>
        <v>0</v>
      </c>
      <c r="K59" s="32">
        <f>J59/E59</f>
        <v>0</v>
      </c>
      <c r="L59" s="30">
        <f>SUM(L38,L46)</f>
        <v>94</v>
      </c>
      <c r="M59" s="32">
        <f>L59/E59</f>
        <v>0.4519230769</v>
      </c>
      <c r="N59" s="30">
        <f>SUM(N38,N46)</f>
        <v>114</v>
      </c>
      <c r="O59" s="32">
        <f>N59/E59</f>
        <v>0.5480769231</v>
      </c>
      <c r="P59" s="30">
        <f>SUM(P38,P46)</f>
        <v>0</v>
      </c>
      <c r="Q59" s="32">
        <f>P59/E59</f>
        <v>0</v>
      </c>
      <c r="R59" s="30">
        <f>SUM(R38,R46)</f>
        <v>100</v>
      </c>
      <c r="S59" s="32">
        <f>R59/E59</f>
        <v>0.4807692308</v>
      </c>
      <c r="T59" s="30">
        <f>SUM(T38,T46)</f>
        <v>108</v>
      </c>
      <c r="U59" s="32">
        <f>T59/E59</f>
        <v>0.5192307692</v>
      </c>
      <c r="V59" s="30">
        <f>SUM(V38,V46)</f>
        <v>0</v>
      </c>
      <c r="W59" s="32">
        <f>V59/E59</f>
        <v>0</v>
      </c>
      <c r="X59" s="22">
        <f t="shared" si="106"/>
        <v>208</v>
      </c>
      <c r="Y59" s="22">
        <f t="shared" si="107"/>
        <v>208</v>
      </c>
      <c r="Z59" s="22">
        <f t="shared" si="13"/>
        <v>208</v>
      </c>
    </row>
    <row r="60" ht="15.75" customHeight="1">
      <c r="A60" s="13"/>
      <c r="B60" s="29" t="s">
        <v>23</v>
      </c>
      <c r="C60" s="30">
        <f t="shared" ref="C60:W60" si="109">C56-C59</f>
        <v>1</v>
      </c>
      <c r="D60" s="30">
        <f t="shared" si="109"/>
        <v>0</v>
      </c>
      <c r="E60" s="30">
        <f t="shared" si="109"/>
        <v>1</v>
      </c>
      <c r="F60" s="30">
        <f t="shared" si="109"/>
        <v>0</v>
      </c>
      <c r="G60" s="31">
        <f t="shared" si="109"/>
        <v>-0.002208317998</v>
      </c>
      <c r="H60" s="30">
        <f t="shared" si="109"/>
        <v>1</v>
      </c>
      <c r="I60" s="31">
        <f t="shared" si="109"/>
        <v>0.002208317998</v>
      </c>
      <c r="J60" s="30">
        <f t="shared" si="109"/>
        <v>0</v>
      </c>
      <c r="K60" s="31">
        <f t="shared" si="109"/>
        <v>0</v>
      </c>
      <c r="L60" s="30">
        <f t="shared" si="109"/>
        <v>1</v>
      </c>
      <c r="M60" s="31">
        <f t="shared" si="109"/>
        <v>0.002622377622</v>
      </c>
      <c r="N60" s="30">
        <f t="shared" si="109"/>
        <v>0</v>
      </c>
      <c r="O60" s="31">
        <f t="shared" si="109"/>
        <v>-0.002622377622</v>
      </c>
      <c r="P60" s="30">
        <f t="shared" si="109"/>
        <v>0</v>
      </c>
      <c r="Q60" s="31">
        <f t="shared" si="109"/>
        <v>0</v>
      </c>
      <c r="R60" s="30">
        <f t="shared" si="109"/>
        <v>0</v>
      </c>
      <c r="S60" s="31">
        <f t="shared" si="109"/>
        <v>-0.002300331248</v>
      </c>
      <c r="T60" s="30">
        <f t="shared" si="109"/>
        <v>1</v>
      </c>
      <c r="U60" s="31">
        <f t="shared" si="109"/>
        <v>0.002300331248</v>
      </c>
      <c r="V60" s="30">
        <f t="shared" si="109"/>
        <v>0</v>
      </c>
      <c r="W60" s="31">
        <f t="shared" si="109"/>
        <v>0</v>
      </c>
      <c r="X60" s="22">
        <f t="shared" si="106"/>
        <v>1</v>
      </c>
      <c r="Y60" s="22">
        <f t="shared" si="107"/>
        <v>1</v>
      </c>
      <c r="Z60" s="22">
        <f t="shared" si="13"/>
        <v>1</v>
      </c>
    </row>
    <row r="61" ht="15.75" customHeight="1">
      <c r="A61" s="60" t="s">
        <v>51</v>
      </c>
      <c r="B61" s="61" t="s">
        <v>29</v>
      </c>
      <c r="C61" s="62">
        <f t="shared" ref="C61:D61" si="110">SUM(C51,C56)</f>
        <v>549</v>
      </c>
      <c r="D61" s="62">
        <f t="shared" si="110"/>
        <v>4</v>
      </c>
      <c r="E61" s="62">
        <f t="shared" ref="E61:E62" si="112">C61-D61</f>
        <v>545</v>
      </c>
      <c r="F61" s="62">
        <f t="shared" ref="F61:F62" si="113">SUM(F51,F56)</f>
        <v>146</v>
      </c>
      <c r="G61" s="63">
        <f>F61/326</f>
        <v>0.4478527607</v>
      </c>
      <c r="H61" s="62">
        <f t="shared" ref="H61:H62" si="114">SUM(H51,H56)</f>
        <v>180</v>
      </c>
      <c r="I61" s="64">
        <f>H61/326</f>
        <v>0.5521472393</v>
      </c>
      <c r="J61" s="62">
        <f t="shared" ref="J61:J62" si="115">SUM(J51,J56)</f>
        <v>0</v>
      </c>
      <c r="K61" s="64">
        <f t="shared" ref="K61:K62" si="116">J61/E61</f>
        <v>0</v>
      </c>
      <c r="L61" s="62">
        <f t="shared" ref="L61:L62" si="117">SUM(L51,L56)</f>
        <v>144</v>
      </c>
      <c r="M61" s="64">
        <f>L61/326</f>
        <v>0.4417177914</v>
      </c>
      <c r="N61" s="62">
        <f t="shared" ref="N61:N62" si="118">SUM(N51,N56)</f>
        <v>182</v>
      </c>
      <c r="O61" s="64">
        <f>N61/326</f>
        <v>0.5582822086</v>
      </c>
      <c r="P61" s="62">
        <f t="shared" ref="P61:P62" si="119">SUM(P51,P56)</f>
        <v>0</v>
      </c>
      <c r="Q61" s="64">
        <f t="shared" ref="Q61:Q62" si="120">P61/E61</f>
        <v>0</v>
      </c>
      <c r="R61" s="62">
        <f t="shared" ref="R61:R62" si="121">SUM(R51,R56)</f>
        <v>259</v>
      </c>
      <c r="S61" s="64">
        <f t="shared" ref="S61:S62" si="122">R61/E61</f>
        <v>0.4752293578</v>
      </c>
      <c r="T61" s="62">
        <f t="shared" ref="T61:T62" si="123">SUM(T51,T56)</f>
        <v>286</v>
      </c>
      <c r="U61" s="64">
        <f t="shared" ref="U61:U62" si="124">T61/E61</f>
        <v>0.5247706422</v>
      </c>
      <c r="V61" s="62">
        <f t="shared" ref="V61:V62" si="125">SUM(V51,V56)</f>
        <v>0</v>
      </c>
      <c r="W61" s="64">
        <f t="shared" ref="W61:W62" si="126">V61/E61</f>
        <v>0</v>
      </c>
      <c r="X61" s="65">
        <f t="shared" si="106"/>
        <v>326</v>
      </c>
      <c r="Y61" s="65">
        <f t="shared" si="107"/>
        <v>326</v>
      </c>
      <c r="Z61" s="22">
        <f t="shared" si="13"/>
        <v>545</v>
      </c>
    </row>
    <row r="62" ht="15.75" customHeight="1">
      <c r="A62" s="12"/>
      <c r="B62" s="23" t="s">
        <v>22</v>
      </c>
      <c r="C62" s="24">
        <f t="shared" ref="C62:D62" si="111">SUM(C52,C57)</f>
        <v>574</v>
      </c>
      <c r="D62" s="24">
        <f t="shared" si="111"/>
        <v>4</v>
      </c>
      <c r="E62" s="25">
        <f t="shared" si="112"/>
        <v>570</v>
      </c>
      <c r="F62" s="25">
        <f t="shared" si="113"/>
        <v>0</v>
      </c>
      <c r="G62" s="26">
        <f>F62/E62</f>
        <v>0</v>
      </c>
      <c r="H62" s="25">
        <f t="shared" si="114"/>
        <v>0</v>
      </c>
      <c r="I62" s="27">
        <f>H62/E62</f>
        <v>0</v>
      </c>
      <c r="J62" s="25">
        <f t="shared" si="115"/>
        <v>0</v>
      </c>
      <c r="K62" s="27">
        <f t="shared" si="116"/>
        <v>0</v>
      </c>
      <c r="L62" s="25">
        <f t="shared" si="117"/>
        <v>0</v>
      </c>
      <c r="M62" s="27">
        <f>L62/E62</f>
        <v>0</v>
      </c>
      <c r="N62" s="25">
        <f t="shared" si="118"/>
        <v>0</v>
      </c>
      <c r="O62" s="27">
        <f>N62/E62</f>
        <v>0</v>
      </c>
      <c r="P62" s="25">
        <f t="shared" si="119"/>
        <v>0</v>
      </c>
      <c r="Q62" s="27">
        <f t="shared" si="120"/>
        <v>0</v>
      </c>
      <c r="R62" s="25">
        <f t="shared" si="121"/>
        <v>212</v>
      </c>
      <c r="S62" s="27">
        <f t="shared" si="122"/>
        <v>0.3719298246</v>
      </c>
      <c r="T62" s="25">
        <f t="shared" si="123"/>
        <v>234</v>
      </c>
      <c r="U62" s="27">
        <f t="shared" si="124"/>
        <v>0.4105263158</v>
      </c>
      <c r="V62" s="25">
        <f t="shared" si="125"/>
        <v>0</v>
      </c>
      <c r="W62" s="27">
        <f t="shared" si="126"/>
        <v>0</v>
      </c>
      <c r="X62" s="22">
        <f t="shared" si="106"/>
        <v>0</v>
      </c>
      <c r="Y62" s="22">
        <f t="shared" si="107"/>
        <v>0</v>
      </c>
      <c r="Z62" s="22">
        <f t="shared" si="13"/>
        <v>446</v>
      </c>
    </row>
    <row r="63" ht="15.75" customHeight="1">
      <c r="A63" s="12"/>
      <c r="B63" s="23" t="s">
        <v>23</v>
      </c>
      <c r="C63" s="24">
        <f t="shared" ref="C63:W63" si="127">C61-C62</f>
        <v>-25</v>
      </c>
      <c r="D63" s="24">
        <f t="shared" si="127"/>
        <v>0</v>
      </c>
      <c r="E63" s="24">
        <f t="shared" si="127"/>
        <v>-25</v>
      </c>
      <c r="F63" s="24">
        <f t="shared" si="127"/>
        <v>146</v>
      </c>
      <c r="G63" s="28">
        <f t="shared" si="127"/>
        <v>0.4478527607</v>
      </c>
      <c r="H63" s="24">
        <f t="shared" si="127"/>
        <v>180</v>
      </c>
      <c r="I63" s="28">
        <f t="shared" si="127"/>
        <v>0.5521472393</v>
      </c>
      <c r="J63" s="24">
        <f t="shared" si="127"/>
        <v>0</v>
      </c>
      <c r="K63" s="28">
        <f t="shared" si="127"/>
        <v>0</v>
      </c>
      <c r="L63" s="24">
        <f t="shared" si="127"/>
        <v>144</v>
      </c>
      <c r="M63" s="28">
        <f t="shared" si="127"/>
        <v>0.4417177914</v>
      </c>
      <c r="N63" s="24">
        <f t="shared" si="127"/>
        <v>182</v>
      </c>
      <c r="O63" s="28">
        <f t="shared" si="127"/>
        <v>0.5582822086</v>
      </c>
      <c r="P63" s="24">
        <f t="shared" si="127"/>
        <v>0</v>
      </c>
      <c r="Q63" s="28">
        <f t="shared" si="127"/>
        <v>0</v>
      </c>
      <c r="R63" s="24">
        <f t="shared" si="127"/>
        <v>47</v>
      </c>
      <c r="S63" s="28">
        <f t="shared" si="127"/>
        <v>0.1032995332</v>
      </c>
      <c r="T63" s="24">
        <f t="shared" si="127"/>
        <v>52</v>
      </c>
      <c r="U63" s="28">
        <f t="shared" si="127"/>
        <v>0.1142443264</v>
      </c>
      <c r="V63" s="24">
        <f t="shared" si="127"/>
        <v>0</v>
      </c>
      <c r="W63" s="28">
        <f t="shared" si="127"/>
        <v>0</v>
      </c>
      <c r="X63" s="22">
        <f t="shared" si="106"/>
        <v>326</v>
      </c>
      <c r="Y63" s="22">
        <f t="shared" si="107"/>
        <v>326</v>
      </c>
      <c r="Z63" s="22">
        <f t="shared" si="13"/>
        <v>99</v>
      </c>
    </row>
    <row r="64" ht="15.75" customHeight="1">
      <c r="A64" s="12"/>
      <c r="B64" s="29" t="s">
        <v>24</v>
      </c>
      <c r="C64" s="30">
        <f t="shared" ref="C64:D64" si="128">SUM(C54,C59)</f>
        <v>548</v>
      </c>
      <c r="D64" s="30">
        <f t="shared" si="128"/>
        <v>3</v>
      </c>
      <c r="E64" s="30">
        <f>C64-D64</f>
        <v>545</v>
      </c>
      <c r="F64" s="30">
        <f>SUM(F54,F59)</f>
        <v>146</v>
      </c>
      <c r="G64" s="31">
        <f>F64/E64</f>
        <v>0.2678899083</v>
      </c>
      <c r="H64" s="30">
        <f>SUM(H54,H59)</f>
        <v>180</v>
      </c>
      <c r="I64" s="32">
        <f>H64/E64</f>
        <v>0.3302752294</v>
      </c>
      <c r="J64" s="30">
        <f>SUM(J54,J59)</f>
        <v>0</v>
      </c>
      <c r="K64" s="32">
        <f>J64/E64</f>
        <v>0</v>
      </c>
      <c r="L64" s="30">
        <f>SUM(L54,L59)</f>
        <v>143</v>
      </c>
      <c r="M64" s="32">
        <f>L64/E64</f>
        <v>0.2623853211</v>
      </c>
      <c r="N64" s="30">
        <f>SUM(N54,N59)</f>
        <v>183</v>
      </c>
      <c r="O64" s="32">
        <f>N64/E64</f>
        <v>0.3357798165</v>
      </c>
      <c r="P64" s="30">
        <f>SUM(P54,P59)</f>
        <v>0</v>
      </c>
      <c r="Q64" s="32">
        <f>P64/E64</f>
        <v>0</v>
      </c>
      <c r="R64" s="30">
        <f>SUM(R54,R59)</f>
        <v>258</v>
      </c>
      <c r="S64" s="32">
        <f>R64/E64</f>
        <v>0.4733944954</v>
      </c>
      <c r="T64" s="30">
        <f>SUM(T54,T59)</f>
        <v>286</v>
      </c>
      <c r="U64" s="32">
        <f>T64/E64</f>
        <v>0.5247706422</v>
      </c>
      <c r="V64" s="30">
        <f>SUM(V54,V59)</f>
        <v>0</v>
      </c>
      <c r="W64" s="32">
        <f>V64/E64</f>
        <v>0</v>
      </c>
      <c r="X64" s="22">
        <f t="shared" si="106"/>
        <v>326</v>
      </c>
      <c r="Y64" s="22">
        <f t="shared" si="107"/>
        <v>326</v>
      </c>
      <c r="Z64" s="22">
        <f t="shared" si="13"/>
        <v>544</v>
      </c>
    </row>
    <row r="65" ht="15.75" customHeight="1">
      <c r="A65" s="13"/>
      <c r="B65" s="29" t="s">
        <v>23</v>
      </c>
      <c r="C65" s="30">
        <f t="shared" ref="C65:W65" si="129">C61-C64</f>
        <v>1</v>
      </c>
      <c r="D65" s="30">
        <f t="shared" si="129"/>
        <v>1</v>
      </c>
      <c r="E65" s="30">
        <f t="shared" si="129"/>
        <v>0</v>
      </c>
      <c r="F65" s="30">
        <f t="shared" si="129"/>
        <v>0</v>
      </c>
      <c r="G65" s="31">
        <f t="shared" si="129"/>
        <v>0.1799628525</v>
      </c>
      <c r="H65" s="30">
        <f t="shared" si="129"/>
        <v>0</v>
      </c>
      <c r="I65" s="31">
        <f t="shared" si="129"/>
        <v>0.2218720099</v>
      </c>
      <c r="J65" s="30">
        <f t="shared" si="129"/>
        <v>0</v>
      </c>
      <c r="K65" s="31">
        <f t="shared" si="129"/>
        <v>0</v>
      </c>
      <c r="L65" s="30">
        <f t="shared" si="129"/>
        <v>1</v>
      </c>
      <c r="M65" s="31">
        <f t="shared" si="129"/>
        <v>0.1793324703</v>
      </c>
      <c r="N65" s="30">
        <f t="shared" si="129"/>
        <v>-1</v>
      </c>
      <c r="O65" s="31">
        <f t="shared" si="129"/>
        <v>0.2225023921</v>
      </c>
      <c r="P65" s="30">
        <f t="shared" si="129"/>
        <v>0</v>
      </c>
      <c r="Q65" s="31">
        <f t="shared" si="129"/>
        <v>0</v>
      </c>
      <c r="R65" s="30">
        <f t="shared" si="129"/>
        <v>1</v>
      </c>
      <c r="S65" s="31">
        <f t="shared" si="129"/>
        <v>0.001834862385</v>
      </c>
      <c r="T65" s="30">
        <f t="shared" si="129"/>
        <v>0</v>
      </c>
      <c r="U65" s="31">
        <f t="shared" si="129"/>
        <v>0</v>
      </c>
      <c r="V65" s="30">
        <f t="shared" si="129"/>
        <v>0</v>
      </c>
      <c r="W65" s="31">
        <f t="shared" si="129"/>
        <v>0</v>
      </c>
      <c r="X65" s="22">
        <f t="shared" si="106"/>
        <v>0</v>
      </c>
      <c r="Y65" s="22">
        <f t="shared" si="107"/>
        <v>0</v>
      </c>
      <c r="Z65" s="22">
        <f t="shared" si="13"/>
        <v>1</v>
      </c>
    </row>
    <row r="66" ht="15.75" customHeight="1">
      <c r="A66" s="1"/>
      <c r="B66" s="66"/>
      <c r="C66" s="66"/>
      <c r="D66" s="66"/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1"/>
      <c r="Y66" s="1"/>
      <c r="Z66" s="1"/>
    </row>
    <row r="67" ht="15.75" customHeight="1">
      <c r="A67" s="1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1"/>
      <c r="Y67" s="1"/>
      <c r="Z67" s="1"/>
    </row>
    <row r="68" ht="15.75" customHeight="1">
      <c r="A68" s="1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1"/>
      <c r="Y68" s="1"/>
      <c r="Z68" s="1"/>
    </row>
    <row r="69" ht="15.75" customHeight="1">
      <c r="A69" s="1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1"/>
      <c r="Y69" s="1"/>
      <c r="Z69" s="1"/>
    </row>
    <row r="70" ht="15.75" customHeight="1">
      <c r="A70" s="1"/>
      <c r="B70" s="66"/>
      <c r="C70" s="66"/>
      <c r="D70" s="66"/>
      <c r="E70" s="66"/>
      <c r="F70" s="66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1"/>
      <c r="Y70" s="1"/>
      <c r="Z70" s="1"/>
    </row>
    <row r="71" ht="15.75" customHeight="1">
      <c r="A71" s="1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1"/>
      <c r="Y71" s="1"/>
      <c r="Z71" s="1"/>
    </row>
    <row r="72" ht="15.75" customHeight="1">
      <c r="A72" s="1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1"/>
      <c r="Y72" s="1"/>
      <c r="Z72" s="1"/>
    </row>
    <row r="73" ht="15.75" customHeight="1">
      <c r="A73" s="1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1"/>
      <c r="Y73" s="1"/>
      <c r="Z73" s="1"/>
    </row>
    <row r="74" ht="15.75" customHeight="1">
      <c r="A74" s="1"/>
      <c r="B74" s="66"/>
      <c r="C74" s="66"/>
      <c r="D74" s="66"/>
      <c r="E74" s="66"/>
      <c r="F74" s="66"/>
      <c r="G74" s="66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1"/>
      <c r="Y74" s="1"/>
      <c r="Z74" s="1"/>
    </row>
    <row r="75" ht="15.75" customHeight="1">
      <c r="A75" s="1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1"/>
      <c r="Y75" s="1"/>
      <c r="Z75" s="1"/>
    </row>
    <row r="76" ht="15.75" customHeight="1">
      <c r="A76" s="1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1"/>
      <c r="Y76" s="1"/>
      <c r="Z76" s="1"/>
    </row>
    <row r="77" ht="15.75" customHeight="1">
      <c r="A77" s="1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1"/>
      <c r="Y77" s="1"/>
      <c r="Z77" s="1"/>
    </row>
    <row r="78" ht="15.75" customHeight="1">
      <c r="A78" s="1"/>
      <c r="B78" s="66"/>
      <c r="C78" s="66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1"/>
      <c r="Y78" s="1"/>
      <c r="Z78" s="1"/>
    </row>
    <row r="79" ht="15.75" customHeight="1">
      <c r="A79" s="1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1"/>
      <c r="Y79" s="1"/>
      <c r="Z79" s="1"/>
    </row>
    <row r="80" ht="15.75" customHeight="1">
      <c r="A80" s="1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1"/>
      <c r="Y80" s="1"/>
      <c r="Z80" s="1"/>
    </row>
    <row r="81" ht="15.75" customHeight="1">
      <c r="A81" s="1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1"/>
      <c r="Y81" s="1"/>
      <c r="Z81" s="1"/>
    </row>
    <row r="82" ht="15.75" customHeight="1">
      <c r="A82" s="1"/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1"/>
      <c r="Y82" s="1"/>
      <c r="Z82" s="1"/>
    </row>
    <row r="83" ht="15.75" customHeight="1">
      <c r="A83" s="1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1"/>
      <c r="Y83" s="1"/>
      <c r="Z83" s="1"/>
    </row>
    <row r="84" ht="15.75" customHeight="1">
      <c r="A84" s="1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1"/>
      <c r="Y84" s="1"/>
      <c r="Z84" s="1"/>
    </row>
    <row r="85" ht="15.75" customHeight="1">
      <c r="A85" s="1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1"/>
      <c r="Y85" s="1"/>
      <c r="Z85" s="1"/>
    </row>
    <row r="86" ht="15.75" customHeight="1">
      <c r="A86" s="1"/>
      <c r="B86" s="66"/>
      <c r="C86" s="66"/>
      <c r="D86" s="66"/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1"/>
      <c r="Y86" s="1"/>
      <c r="Z86" s="1"/>
    </row>
    <row r="87" ht="15.75" customHeight="1">
      <c r="A87" s="1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1"/>
      <c r="Y87" s="1"/>
      <c r="Z87" s="1"/>
    </row>
    <row r="88" ht="15.75" customHeight="1">
      <c r="A88" s="1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1"/>
      <c r="Y88" s="1"/>
      <c r="Z88" s="1"/>
    </row>
    <row r="89" ht="15.75" customHeight="1">
      <c r="A89" s="1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1"/>
      <c r="Y89" s="1"/>
      <c r="Z89" s="1"/>
    </row>
    <row r="90" ht="15.75" customHeight="1">
      <c r="A90" s="1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1"/>
      <c r="Y90" s="1"/>
      <c r="Z90" s="1"/>
    </row>
    <row r="91" ht="15.75" customHeight="1">
      <c r="A91" s="1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1"/>
      <c r="Y91" s="1"/>
      <c r="Z91" s="1"/>
    </row>
    <row r="92" ht="15.75" customHeight="1">
      <c r="A92" s="1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1"/>
      <c r="Y92" s="1"/>
      <c r="Z92" s="1"/>
    </row>
    <row r="93" ht="15.75" customHeight="1">
      <c r="A93" s="1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1"/>
      <c r="Y93" s="1"/>
      <c r="Z93" s="1"/>
    </row>
    <row r="94" ht="15.75" customHeight="1">
      <c r="A94" s="1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1"/>
      <c r="Y94" s="1"/>
      <c r="Z94" s="1"/>
    </row>
    <row r="95" ht="15.75" customHeight="1">
      <c r="A95" s="1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1"/>
      <c r="Y95" s="1"/>
      <c r="Z95" s="1"/>
    </row>
    <row r="96" ht="15.75" customHeight="1">
      <c r="A96" s="1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1"/>
      <c r="Y96" s="1"/>
      <c r="Z96" s="1"/>
    </row>
    <row r="97" ht="15.75" customHeight="1">
      <c r="A97" s="1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1"/>
      <c r="Y97" s="1"/>
      <c r="Z97" s="1"/>
    </row>
    <row r="98" ht="15.75" customHeight="1">
      <c r="A98" s="1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1"/>
      <c r="Y98" s="1"/>
      <c r="Z98" s="1"/>
    </row>
    <row r="99" ht="15.75" customHeight="1">
      <c r="A99" s="1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1"/>
      <c r="Y99" s="1"/>
      <c r="Z99" s="1"/>
    </row>
    <row r="100" ht="15.75" customHeight="1">
      <c r="A100" s="1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1"/>
      <c r="Y100" s="1"/>
      <c r="Z100" s="1"/>
    </row>
    <row r="101" ht="15.75" customHeight="1">
      <c r="A101" s="1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1"/>
      <c r="Y101" s="1"/>
      <c r="Z101" s="1"/>
    </row>
    <row r="102" ht="15.75" customHeight="1">
      <c r="A102" s="1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1"/>
      <c r="Y102" s="1"/>
      <c r="Z102" s="1"/>
    </row>
    <row r="103" ht="15.75" customHeight="1">
      <c r="A103" s="1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1"/>
      <c r="Y103" s="1"/>
      <c r="Z103" s="1"/>
    </row>
    <row r="104" ht="15.75" customHeight="1">
      <c r="A104" s="1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1"/>
      <c r="Y104" s="1"/>
      <c r="Z104" s="1"/>
    </row>
    <row r="105" ht="15.75" customHeight="1">
      <c r="A105" s="1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1"/>
      <c r="Y105" s="1"/>
      <c r="Z105" s="1"/>
    </row>
    <row r="106" ht="15.75" customHeight="1">
      <c r="A106" s="1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1"/>
      <c r="Y106" s="1"/>
      <c r="Z106" s="1"/>
    </row>
    <row r="107" ht="15.75" customHeight="1">
      <c r="A107" s="1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1"/>
      <c r="Y107" s="1"/>
      <c r="Z107" s="1"/>
    </row>
    <row r="108" ht="15.75" customHeight="1">
      <c r="A108" s="1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1"/>
      <c r="Y108" s="1"/>
      <c r="Z108" s="1"/>
    </row>
    <row r="109" ht="15.75" customHeight="1">
      <c r="A109" s="1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1"/>
      <c r="Y109" s="1"/>
      <c r="Z109" s="1"/>
    </row>
    <row r="110" ht="15.75" customHeight="1">
      <c r="A110" s="1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1"/>
      <c r="Y110" s="1"/>
      <c r="Z110" s="1"/>
    </row>
    <row r="111" ht="15.75" customHeight="1">
      <c r="A111" s="1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1"/>
      <c r="Y111" s="1"/>
      <c r="Z111" s="1"/>
    </row>
    <row r="112" ht="15.75" customHeight="1">
      <c r="A112" s="1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1"/>
      <c r="Y112" s="1"/>
      <c r="Z112" s="1"/>
    </row>
    <row r="113" ht="15.75" customHeight="1">
      <c r="A113" s="1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1"/>
      <c r="Y113" s="1"/>
      <c r="Z113" s="1"/>
    </row>
    <row r="114" ht="15.75" customHeight="1">
      <c r="A114" s="1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1"/>
      <c r="Y114" s="1"/>
      <c r="Z114" s="1"/>
    </row>
    <row r="115" ht="15.75" customHeight="1">
      <c r="A115" s="1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1"/>
      <c r="Y115" s="1"/>
      <c r="Z115" s="1"/>
    </row>
    <row r="116" ht="15.75" customHeight="1">
      <c r="A116" s="1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1"/>
      <c r="Y116" s="1"/>
      <c r="Z116" s="1"/>
    </row>
    <row r="117" ht="15.75" customHeight="1">
      <c r="A117" s="1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1"/>
      <c r="Y117" s="1"/>
      <c r="Z117" s="1"/>
    </row>
    <row r="118" ht="15.75" customHeight="1">
      <c r="A118" s="1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1"/>
      <c r="Y118" s="1"/>
      <c r="Z118" s="1"/>
    </row>
    <row r="119" ht="15.75" customHeight="1">
      <c r="A119" s="1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1"/>
      <c r="Y119" s="1"/>
      <c r="Z119" s="1"/>
    </row>
    <row r="120" ht="15.75" customHeight="1">
      <c r="A120" s="1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1"/>
      <c r="Y120" s="1"/>
      <c r="Z120" s="1"/>
    </row>
    <row r="121" ht="15.75" customHeight="1">
      <c r="A121" s="1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1"/>
      <c r="Y121" s="1"/>
      <c r="Z121" s="1"/>
    </row>
    <row r="122" ht="15.75" customHeight="1">
      <c r="A122" s="1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1"/>
      <c r="Y122" s="1"/>
      <c r="Z122" s="1"/>
    </row>
    <row r="123" ht="15.75" customHeight="1">
      <c r="A123" s="1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1"/>
      <c r="Y123" s="1"/>
      <c r="Z123" s="1"/>
    </row>
    <row r="124" ht="15.75" customHeight="1">
      <c r="A124" s="1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1"/>
      <c r="Y124" s="1"/>
      <c r="Z124" s="1"/>
    </row>
    <row r="125" ht="15.75" customHeight="1">
      <c r="A125" s="1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1"/>
      <c r="Y125" s="1"/>
      <c r="Z125" s="1"/>
    </row>
    <row r="126" ht="15.75" customHeight="1">
      <c r="A126" s="1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1"/>
      <c r="Y126" s="1"/>
      <c r="Z126" s="1"/>
    </row>
    <row r="127" ht="15.75" customHeight="1">
      <c r="A127" s="1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1"/>
      <c r="Y127" s="1"/>
      <c r="Z127" s="1"/>
    </row>
    <row r="128" ht="15.75" customHeight="1">
      <c r="A128" s="1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1"/>
      <c r="Y128" s="1"/>
      <c r="Z128" s="1"/>
    </row>
    <row r="129" ht="15.75" customHeight="1">
      <c r="A129" s="1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1"/>
      <c r="Y129" s="1"/>
      <c r="Z129" s="1"/>
    </row>
    <row r="130" ht="15.75" customHeight="1">
      <c r="A130" s="1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1"/>
      <c r="Y130" s="1"/>
      <c r="Z130" s="1"/>
    </row>
    <row r="131" ht="15.75" customHeight="1">
      <c r="A131" s="1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1"/>
      <c r="Y131" s="1"/>
      <c r="Z131" s="1"/>
    </row>
    <row r="132" ht="15.75" customHeight="1">
      <c r="A132" s="1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1"/>
      <c r="Y132" s="1"/>
      <c r="Z132" s="1"/>
    </row>
    <row r="133" ht="15.75" customHeight="1">
      <c r="A133" s="1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1"/>
      <c r="Y133" s="1"/>
      <c r="Z133" s="1"/>
    </row>
    <row r="134" ht="15.75" customHeight="1">
      <c r="A134" s="1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1"/>
      <c r="Y134" s="1"/>
      <c r="Z134" s="1"/>
    </row>
    <row r="135" ht="15.75" customHeight="1">
      <c r="A135" s="1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1"/>
      <c r="Y135" s="1"/>
      <c r="Z135" s="1"/>
    </row>
    <row r="136" ht="15.75" customHeight="1">
      <c r="A136" s="1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1"/>
      <c r="Y136" s="1"/>
      <c r="Z136" s="1"/>
    </row>
    <row r="137" ht="15.75" customHeight="1">
      <c r="A137" s="1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1"/>
      <c r="Y137" s="1"/>
      <c r="Z137" s="1"/>
    </row>
    <row r="138" ht="15.75" customHeight="1">
      <c r="A138" s="1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1"/>
      <c r="Y138" s="1"/>
      <c r="Z138" s="1"/>
    </row>
    <row r="139" ht="15.75" customHeight="1">
      <c r="A139" s="1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1"/>
      <c r="Y139" s="1"/>
      <c r="Z139" s="1"/>
    </row>
    <row r="140" ht="15.75" customHeight="1">
      <c r="A140" s="1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1"/>
      <c r="Y140" s="1"/>
      <c r="Z140" s="1"/>
    </row>
    <row r="141" ht="15.75" customHeight="1">
      <c r="A141" s="1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1"/>
      <c r="Y141" s="1"/>
      <c r="Z141" s="1"/>
    </row>
    <row r="142" ht="15.75" customHeight="1">
      <c r="A142" s="1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1"/>
      <c r="Y142" s="1"/>
      <c r="Z142" s="1"/>
    </row>
    <row r="143" ht="15.75" customHeight="1">
      <c r="A143" s="1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1"/>
      <c r="Y143" s="1"/>
      <c r="Z143" s="1"/>
    </row>
    <row r="144" ht="15.75" customHeight="1">
      <c r="A144" s="1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1"/>
      <c r="Y144" s="1"/>
      <c r="Z144" s="1"/>
    </row>
    <row r="145" ht="15.75" customHeight="1">
      <c r="A145" s="1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1"/>
      <c r="Y145" s="1"/>
      <c r="Z145" s="1"/>
    </row>
    <row r="146" ht="15.75" customHeight="1">
      <c r="A146" s="1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1"/>
      <c r="Y146" s="1"/>
      <c r="Z146" s="1"/>
    </row>
    <row r="147" ht="15.75" customHeight="1">
      <c r="A147" s="1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1"/>
      <c r="Y147" s="1"/>
      <c r="Z147" s="1"/>
    </row>
    <row r="148" ht="15.75" customHeight="1">
      <c r="A148" s="1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1"/>
      <c r="Y148" s="1"/>
      <c r="Z148" s="1"/>
    </row>
    <row r="149" ht="15.75" customHeight="1">
      <c r="A149" s="1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1"/>
      <c r="Y149" s="1"/>
      <c r="Z149" s="1"/>
    </row>
    <row r="150" ht="15.75" customHeight="1">
      <c r="A150" s="1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1"/>
      <c r="Y150" s="1"/>
      <c r="Z150" s="1"/>
    </row>
    <row r="151" ht="15.75" customHeight="1">
      <c r="A151" s="1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1"/>
      <c r="Y151" s="1"/>
      <c r="Z151" s="1"/>
    </row>
    <row r="152" ht="15.75" customHeight="1">
      <c r="A152" s="1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1"/>
      <c r="Y152" s="1"/>
      <c r="Z152" s="1"/>
    </row>
    <row r="153" ht="15.75" customHeight="1">
      <c r="A153" s="1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1"/>
      <c r="Y153" s="1"/>
      <c r="Z153" s="1"/>
    </row>
    <row r="154" ht="15.75" customHeight="1">
      <c r="A154" s="1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1"/>
      <c r="Y154" s="1"/>
      <c r="Z154" s="1"/>
    </row>
    <row r="155" ht="15.75" customHeight="1">
      <c r="A155" s="1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1"/>
      <c r="Y155" s="1"/>
      <c r="Z155" s="1"/>
    </row>
    <row r="156" ht="15.75" customHeight="1">
      <c r="A156" s="1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1"/>
      <c r="Y156" s="1"/>
      <c r="Z156" s="1"/>
    </row>
    <row r="157" ht="15.75" customHeight="1">
      <c r="A157" s="1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1"/>
      <c r="Y157" s="1"/>
      <c r="Z157" s="1"/>
    </row>
    <row r="158" ht="15.75" customHeight="1">
      <c r="A158" s="1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1"/>
      <c r="Y158" s="1"/>
      <c r="Z158" s="1"/>
    </row>
    <row r="159" ht="15.75" customHeight="1">
      <c r="A159" s="1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1"/>
      <c r="Y159" s="1"/>
      <c r="Z159" s="1"/>
    </row>
    <row r="160" ht="15.75" customHeight="1">
      <c r="A160" s="1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1"/>
      <c r="Y160" s="1"/>
      <c r="Z160" s="1"/>
    </row>
    <row r="161" ht="15.75" customHeight="1">
      <c r="A161" s="1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1"/>
      <c r="Y161" s="1"/>
      <c r="Z161" s="1"/>
    </row>
    <row r="162" ht="15.75" customHeight="1">
      <c r="A162" s="1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1"/>
      <c r="Y162" s="1"/>
      <c r="Z162" s="1"/>
    </row>
    <row r="163" ht="15.75" customHeight="1">
      <c r="A163" s="1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1"/>
      <c r="Y163" s="1"/>
      <c r="Z163" s="1"/>
    </row>
    <row r="164" ht="15.75" customHeight="1">
      <c r="A164" s="1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1"/>
      <c r="Y164" s="1"/>
      <c r="Z164" s="1"/>
    </row>
    <row r="165" ht="15.75" customHeight="1">
      <c r="A165" s="1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1"/>
      <c r="Y165" s="1"/>
      <c r="Z165" s="1"/>
    </row>
    <row r="166" ht="15.75" customHeight="1">
      <c r="A166" s="1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1"/>
      <c r="Y166" s="1"/>
      <c r="Z166" s="1"/>
    </row>
    <row r="167" ht="15.75" customHeight="1">
      <c r="A167" s="1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1"/>
      <c r="Y167" s="1"/>
      <c r="Z167" s="1"/>
    </row>
    <row r="168" ht="15.75" customHeight="1">
      <c r="A168" s="1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1"/>
      <c r="Y168" s="1"/>
      <c r="Z168" s="1"/>
    </row>
    <row r="169" ht="15.75" customHeight="1">
      <c r="A169" s="1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1"/>
      <c r="Y169" s="1"/>
      <c r="Z169" s="1"/>
    </row>
    <row r="170" ht="15.75" customHeight="1">
      <c r="A170" s="1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1"/>
      <c r="Y170" s="1"/>
      <c r="Z170" s="1"/>
    </row>
    <row r="171" ht="15.75" customHeight="1">
      <c r="A171" s="1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1"/>
      <c r="Y171" s="1"/>
      <c r="Z171" s="1"/>
    </row>
    <row r="172" ht="15.75" customHeight="1">
      <c r="A172" s="1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1"/>
      <c r="Y172" s="1"/>
      <c r="Z172" s="1"/>
    </row>
    <row r="173" ht="15.75" customHeight="1">
      <c r="A173" s="1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1"/>
      <c r="Y173" s="1"/>
      <c r="Z173" s="1"/>
    </row>
    <row r="174" ht="15.75" customHeight="1">
      <c r="A174" s="1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1"/>
      <c r="Y174" s="1"/>
      <c r="Z174" s="1"/>
    </row>
    <row r="175" ht="15.75" customHeight="1">
      <c r="A175" s="1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1"/>
      <c r="Y175" s="1"/>
      <c r="Z175" s="1"/>
    </row>
    <row r="176" ht="15.75" customHeight="1">
      <c r="A176" s="1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1"/>
      <c r="Y176" s="1"/>
      <c r="Z176" s="1"/>
    </row>
    <row r="177" ht="15.75" customHeight="1">
      <c r="A177" s="1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1"/>
      <c r="Y177" s="1"/>
      <c r="Z177" s="1"/>
    </row>
    <row r="178" ht="15.75" customHeight="1">
      <c r="A178" s="1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1"/>
      <c r="Y178" s="1"/>
      <c r="Z178" s="1"/>
    </row>
    <row r="179" ht="15.75" customHeight="1">
      <c r="A179" s="1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1"/>
      <c r="Y179" s="1"/>
      <c r="Z179" s="1"/>
    </row>
    <row r="180" ht="15.75" customHeight="1">
      <c r="A180" s="1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1"/>
      <c r="Y180" s="1"/>
      <c r="Z180" s="1"/>
    </row>
    <row r="181" ht="15.75" customHeight="1">
      <c r="A181" s="1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1"/>
      <c r="Y181" s="1"/>
      <c r="Z181" s="1"/>
    </row>
    <row r="182" ht="15.75" customHeight="1">
      <c r="A182" s="1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1"/>
      <c r="Y182" s="1"/>
      <c r="Z182" s="1"/>
    </row>
    <row r="183" ht="15.75" customHeight="1">
      <c r="A183" s="1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1"/>
      <c r="Y183" s="1"/>
      <c r="Z183" s="1"/>
    </row>
    <row r="184" ht="15.75" customHeight="1">
      <c r="A184" s="1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1"/>
      <c r="Y184" s="1"/>
      <c r="Z184" s="1"/>
    </row>
    <row r="185" ht="15.75" customHeight="1">
      <c r="A185" s="1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1"/>
      <c r="Y185" s="1"/>
      <c r="Z185" s="1"/>
    </row>
    <row r="186" ht="15.75" customHeight="1">
      <c r="A186" s="1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1"/>
      <c r="Y186" s="1"/>
      <c r="Z186" s="1"/>
    </row>
    <row r="187" ht="15.75" customHeight="1">
      <c r="A187" s="1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1"/>
      <c r="Y187" s="1"/>
      <c r="Z187" s="1"/>
    </row>
    <row r="188" ht="15.75" customHeight="1">
      <c r="A188" s="1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1"/>
      <c r="Y188" s="1"/>
      <c r="Z188" s="1"/>
    </row>
    <row r="189" ht="15.75" customHeight="1">
      <c r="A189" s="1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1"/>
      <c r="Y189" s="1"/>
      <c r="Z189" s="1"/>
    </row>
    <row r="190" ht="15.75" customHeight="1">
      <c r="A190" s="1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1"/>
      <c r="Y190" s="1"/>
      <c r="Z190" s="1"/>
    </row>
    <row r="191" ht="15.75" customHeight="1">
      <c r="A191" s="1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1"/>
      <c r="Y191" s="1"/>
      <c r="Z191" s="1"/>
    </row>
    <row r="192" ht="15.75" customHeight="1">
      <c r="A192" s="1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1"/>
      <c r="Y192" s="1"/>
      <c r="Z192" s="1"/>
    </row>
    <row r="193" ht="15.75" customHeight="1">
      <c r="A193" s="1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1"/>
      <c r="Y193" s="1"/>
      <c r="Z193" s="1"/>
    </row>
    <row r="194" ht="15.75" customHeight="1">
      <c r="A194" s="1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1"/>
      <c r="Y194" s="1"/>
      <c r="Z194" s="1"/>
    </row>
    <row r="195" ht="15.75" customHeight="1">
      <c r="A195" s="1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1"/>
      <c r="Y195" s="1"/>
      <c r="Z195" s="1"/>
    </row>
    <row r="196" ht="15.75" customHeight="1">
      <c r="A196" s="1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1"/>
      <c r="Y196" s="1"/>
      <c r="Z196" s="1"/>
    </row>
    <row r="197" ht="15.75" customHeight="1">
      <c r="A197" s="1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1"/>
      <c r="Y197" s="1"/>
      <c r="Z197" s="1"/>
    </row>
    <row r="198" ht="15.75" customHeight="1">
      <c r="A198" s="1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1"/>
      <c r="Y198" s="1"/>
      <c r="Z198" s="1"/>
    </row>
    <row r="199" ht="15.75" customHeight="1">
      <c r="A199" s="1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1"/>
      <c r="Y199" s="1"/>
      <c r="Z199" s="1"/>
    </row>
    <row r="200" ht="15.75" customHeight="1">
      <c r="A200" s="1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1"/>
      <c r="Y200" s="1"/>
      <c r="Z200" s="1"/>
    </row>
    <row r="201" ht="15.75" customHeight="1">
      <c r="A201" s="1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1"/>
      <c r="Y201" s="1"/>
      <c r="Z201" s="1"/>
    </row>
    <row r="202" ht="15.75" customHeight="1">
      <c r="A202" s="1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1"/>
      <c r="Y202" s="1"/>
      <c r="Z202" s="1"/>
    </row>
    <row r="203" ht="15.75" customHeight="1">
      <c r="A203" s="1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1"/>
      <c r="Y203" s="1"/>
      <c r="Z203" s="1"/>
    </row>
    <row r="204" ht="15.75" customHeight="1">
      <c r="A204" s="1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1"/>
      <c r="Y204" s="1"/>
      <c r="Z204" s="1"/>
    </row>
    <row r="205" ht="15.75" customHeight="1">
      <c r="A205" s="1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1"/>
      <c r="Y205" s="1"/>
      <c r="Z205" s="1"/>
    </row>
    <row r="206" ht="15.75" customHeight="1">
      <c r="A206" s="1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1"/>
      <c r="Y206" s="1"/>
      <c r="Z206" s="1"/>
    </row>
    <row r="207" ht="15.75" customHeight="1">
      <c r="A207" s="1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1"/>
      <c r="Y207" s="1"/>
      <c r="Z207" s="1"/>
    </row>
    <row r="208" ht="15.75" customHeight="1">
      <c r="A208" s="1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1"/>
      <c r="Y208" s="1"/>
      <c r="Z208" s="1"/>
    </row>
    <row r="209" ht="15.75" customHeight="1">
      <c r="A209" s="1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1"/>
      <c r="Y209" s="1"/>
      <c r="Z209" s="1"/>
    </row>
    <row r="210" ht="15.75" customHeight="1">
      <c r="A210" s="1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1"/>
      <c r="Y210" s="1"/>
      <c r="Z210" s="1"/>
    </row>
    <row r="211" ht="15.75" customHeight="1">
      <c r="A211" s="1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1"/>
      <c r="Y211" s="1"/>
      <c r="Z211" s="1"/>
    </row>
    <row r="212" ht="15.75" customHeight="1">
      <c r="A212" s="1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1"/>
      <c r="Y212" s="1"/>
      <c r="Z212" s="1"/>
    </row>
    <row r="213" ht="15.75" customHeight="1">
      <c r="A213" s="1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1"/>
      <c r="Y213" s="1"/>
      <c r="Z213" s="1"/>
    </row>
    <row r="214" ht="15.75" customHeight="1">
      <c r="A214" s="1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1"/>
      <c r="Y214" s="1"/>
      <c r="Z214" s="1"/>
    </row>
    <row r="215" ht="15.75" customHeight="1">
      <c r="A215" s="1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1"/>
      <c r="Y215" s="1"/>
      <c r="Z215" s="1"/>
    </row>
    <row r="216" ht="15.75" customHeight="1">
      <c r="A216" s="1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1"/>
      <c r="Y216" s="1"/>
      <c r="Z216" s="1"/>
    </row>
    <row r="217" ht="15.75" customHeight="1">
      <c r="A217" s="1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1"/>
      <c r="Y217" s="1"/>
      <c r="Z217" s="1"/>
    </row>
    <row r="218" ht="15.75" customHeight="1">
      <c r="A218" s="1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1"/>
      <c r="Y218" s="1"/>
      <c r="Z218" s="1"/>
    </row>
    <row r="219" ht="15.75" customHeight="1">
      <c r="A219" s="1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1"/>
      <c r="Y219" s="1"/>
      <c r="Z219" s="1"/>
    </row>
    <row r="220" ht="15.75" customHeight="1">
      <c r="A220" s="1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1"/>
      <c r="Y220" s="1"/>
      <c r="Z220" s="1"/>
    </row>
    <row r="221" ht="15.75" customHeight="1">
      <c r="A221" s="1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1"/>
      <c r="Y221" s="1"/>
      <c r="Z221" s="1"/>
    </row>
    <row r="222" ht="15.75" customHeight="1">
      <c r="A222" s="1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1"/>
      <c r="Y222" s="1"/>
      <c r="Z222" s="1"/>
    </row>
    <row r="223" ht="15.75" customHeight="1">
      <c r="A223" s="1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1"/>
      <c r="Y223" s="1"/>
      <c r="Z223" s="1"/>
    </row>
    <row r="224" ht="15.75" customHeight="1">
      <c r="A224" s="1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1"/>
      <c r="Y224" s="1"/>
      <c r="Z224" s="1"/>
    </row>
    <row r="225" ht="15.75" customHeight="1">
      <c r="A225" s="1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1"/>
      <c r="Y225" s="1"/>
      <c r="Z225" s="1"/>
    </row>
    <row r="226" ht="15.75" customHeight="1">
      <c r="A226" s="1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1"/>
      <c r="Y226" s="1"/>
      <c r="Z226" s="1"/>
    </row>
    <row r="227" ht="15.75" customHeight="1">
      <c r="A227" s="1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1"/>
      <c r="Y227" s="1"/>
      <c r="Z227" s="1"/>
    </row>
    <row r="228" ht="15.75" customHeight="1">
      <c r="A228" s="1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1"/>
      <c r="Y228" s="1"/>
      <c r="Z228" s="1"/>
    </row>
    <row r="229" ht="15.75" customHeight="1">
      <c r="A229" s="1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1"/>
      <c r="Y229" s="1"/>
      <c r="Z229" s="1"/>
    </row>
    <row r="230" ht="15.75" customHeight="1">
      <c r="A230" s="1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1"/>
      <c r="Y230" s="1"/>
      <c r="Z230" s="1"/>
    </row>
    <row r="231" ht="15.75" customHeight="1">
      <c r="A231" s="1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1"/>
      <c r="Y231" s="1"/>
      <c r="Z231" s="1"/>
    </row>
    <row r="232" ht="15.75" customHeight="1">
      <c r="A232" s="1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1"/>
      <c r="Y232" s="1"/>
      <c r="Z232" s="1"/>
    </row>
    <row r="233" ht="15.75" customHeight="1">
      <c r="A233" s="1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1"/>
      <c r="Y233" s="1"/>
      <c r="Z233" s="1"/>
    </row>
    <row r="234" ht="15.75" customHeight="1">
      <c r="A234" s="1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1"/>
      <c r="Y234" s="1"/>
      <c r="Z234" s="1"/>
    </row>
    <row r="235" ht="15.75" customHeight="1">
      <c r="A235" s="1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1"/>
      <c r="Y235" s="1"/>
      <c r="Z235" s="1"/>
    </row>
    <row r="236" ht="15.75" customHeight="1">
      <c r="A236" s="1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1"/>
      <c r="Y236" s="1"/>
      <c r="Z236" s="1"/>
    </row>
    <row r="237" ht="15.75" customHeight="1">
      <c r="A237" s="1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1"/>
      <c r="Y237" s="1"/>
      <c r="Z237" s="1"/>
    </row>
    <row r="238" ht="15.75" customHeight="1">
      <c r="A238" s="1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1"/>
      <c r="Y238" s="1"/>
      <c r="Z238" s="1"/>
    </row>
    <row r="239" ht="15.75" customHeight="1">
      <c r="A239" s="1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1"/>
      <c r="Y239" s="1"/>
      <c r="Z239" s="1"/>
    </row>
    <row r="240" ht="15.75" customHeight="1">
      <c r="A240" s="1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1"/>
      <c r="Y240" s="1"/>
      <c r="Z240" s="1"/>
    </row>
    <row r="241" ht="15.75" customHeight="1">
      <c r="A241" s="1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1"/>
      <c r="Y241" s="1"/>
      <c r="Z241" s="1"/>
    </row>
    <row r="242" ht="15.75" customHeight="1">
      <c r="A242" s="1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1"/>
      <c r="Y242" s="1"/>
      <c r="Z242" s="1"/>
    </row>
    <row r="243" ht="15.75" customHeight="1">
      <c r="A243" s="1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1"/>
      <c r="Y243" s="1"/>
      <c r="Z243" s="1"/>
    </row>
    <row r="244" ht="15.75" customHeight="1">
      <c r="A244" s="1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1"/>
      <c r="Y244" s="1"/>
      <c r="Z244" s="1"/>
    </row>
    <row r="245" ht="15.75" customHeight="1">
      <c r="A245" s="1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1"/>
      <c r="Y245" s="1"/>
      <c r="Z245" s="1"/>
    </row>
    <row r="246" ht="15.75" customHeight="1">
      <c r="A246" s="1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1"/>
      <c r="Y246" s="1"/>
      <c r="Z246" s="1"/>
    </row>
    <row r="247" ht="15.75" customHeight="1">
      <c r="A247" s="1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1"/>
      <c r="Y247" s="1"/>
      <c r="Z247" s="1"/>
    </row>
    <row r="248" ht="15.75" customHeight="1">
      <c r="A248" s="1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1"/>
      <c r="Y248" s="1"/>
      <c r="Z248" s="1"/>
    </row>
    <row r="249" ht="15.75" customHeight="1">
      <c r="A249" s="1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1"/>
      <c r="Y249" s="1"/>
      <c r="Z249" s="1"/>
    </row>
    <row r="250" ht="15.75" customHeight="1">
      <c r="A250" s="1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1"/>
      <c r="Y250" s="1"/>
      <c r="Z250" s="1"/>
    </row>
    <row r="251" ht="15.75" customHeight="1">
      <c r="A251" s="1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1"/>
      <c r="Y251" s="1"/>
      <c r="Z251" s="1"/>
    </row>
    <row r="252" ht="15.75" customHeight="1">
      <c r="A252" s="1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1"/>
      <c r="Y252" s="1"/>
      <c r="Z252" s="1"/>
    </row>
    <row r="253" ht="15.75" customHeight="1">
      <c r="A253" s="1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1"/>
      <c r="Y253" s="1"/>
      <c r="Z253" s="1"/>
    </row>
    <row r="254" ht="15.75" customHeight="1">
      <c r="A254" s="1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1"/>
      <c r="Y254" s="1"/>
      <c r="Z254" s="1"/>
    </row>
    <row r="255" ht="15.75" customHeight="1">
      <c r="A255" s="1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1"/>
      <c r="Y255" s="1"/>
      <c r="Z255" s="1"/>
    </row>
    <row r="256" ht="15.75" customHeight="1">
      <c r="A256" s="1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1"/>
      <c r="Y256" s="1"/>
      <c r="Z256" s="1"/>
    </row>
    <row r="257" ht="15.75" customHeight="1">
      <c r="A257" s="1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1"/>
      <c r="Y257" s="1"/>
      <c r="Z257" s="1"/>
    </row>
    <row r="258" ht="15.75" customHeight="1">
      <c r="A258" s="1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1"/>
      <c r="Y258" s="1"/>
      <c r="Z258" s="1"/>
    </row>
    <row r="259" ht="15.75" customHeight="1">
      <c r="A259" s="1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1"/>
      <c r="Y259" s="1"/>
      <c r="Z259" s="1"/>
    </row>
    <row r="260" ht="15.75" customHeight="1">
      <c r="A260" s="1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1"/>
      <c r="Y260" s="1"/>
      <c r="Z260" s="1"/>
    </row>
    <row r="261" ht="15.75" customHeight="1">
      <c r="A261" s="1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1"/>
      <c r="Y261" s="1"/>
      <c r="Z261" s="1"/>
    </row>
    <row r="262" ht="15.75" customHeight="1">
      <c r="A262" s="1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1"/>
      <c r="Y262" s="1"/>
      <c r="Z262" s="1"/>
    </row>
    <row r="263" ht="15.75" customHeight="1">
      <c r="A263" s="1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1"/>
      <c r="Y263" s="1"/>
      <c r="Z263" s="1"/>
    </row>
    <row r="264" ht="15.75" customHeight="1">
      <c r="A264" s="1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1"/>
      <c r="Y264" s="1"/>
      <c r="Z264" s="1"/>
    </row>
    <row r="265" ht="15.75" customHeight="1">
      <c r="A265" s="1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1"/>
      <c r="Y265" s="1"/>
      <c r="Z265" s="1"/>
    </row>
    <row r="266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2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2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2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2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2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2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2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2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2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2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2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2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2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2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2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2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2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2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2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2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2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2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2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2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2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2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2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2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2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2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2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2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2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2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2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2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2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2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2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2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2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2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2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2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2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2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2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2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2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2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2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2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2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2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2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2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2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2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2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2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2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2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2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2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2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2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2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2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2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2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2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2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2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2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2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2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2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2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2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2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2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2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2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2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2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2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2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2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2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2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2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2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2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2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2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2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2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2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2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2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2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2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2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2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2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2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2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2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2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2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2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2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2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2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2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2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2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2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2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2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2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2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2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2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2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2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2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2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2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2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2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2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2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2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2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2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2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2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2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2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2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2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2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2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2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2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2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2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2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2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2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2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2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2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2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2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2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2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2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2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2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2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2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2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2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2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2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2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2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2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2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2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2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2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2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2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2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2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2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2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2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2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2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2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2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2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2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2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2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2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2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2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2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2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2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2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2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2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2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2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2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2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2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2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2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2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2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2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2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2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2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2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2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2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2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2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2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2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2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2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2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2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2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2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2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2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2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2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2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2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2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2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2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2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2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2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2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2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2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2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2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2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2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2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2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2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2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2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2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2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2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2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2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2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2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2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2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2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2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2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2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2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2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2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2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2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2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2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2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2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2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2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2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2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2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2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2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2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2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2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2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2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2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2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2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2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2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2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2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2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2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2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2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2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2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2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2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2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2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2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2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2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2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2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2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2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2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2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2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2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2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2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2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2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2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2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2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2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2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2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2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2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2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2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2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2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2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2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2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2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2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2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2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2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2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2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2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2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2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2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2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2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2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2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2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2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2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2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2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2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2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2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2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2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2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2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2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2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2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2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2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2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2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2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2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2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2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2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2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2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2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2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2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2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2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2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2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2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2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2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2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2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2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2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2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2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2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2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2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2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2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2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2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2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2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2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2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2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2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2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2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2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2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2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2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2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2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2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2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2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2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2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2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2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2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2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2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2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2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2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2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2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2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2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2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2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2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2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2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2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2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2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2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2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2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2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2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2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2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2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2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2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2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2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2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2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2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2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2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2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2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2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2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2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2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2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2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2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2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2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2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2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2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2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2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2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2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2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2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2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2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2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2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2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2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2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2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2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2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2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2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2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2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2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2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2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2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2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2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2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2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2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2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2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2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2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2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2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2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2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2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2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2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2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2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2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2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2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2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2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2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2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2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2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2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2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2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2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2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2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2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2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2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2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2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2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2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2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2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2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2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2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2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2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2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2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2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2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2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2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2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2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2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2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2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2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2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2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2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2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2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2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2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2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2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2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2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2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2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2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2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2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2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2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2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2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2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2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2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2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2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2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2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2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2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2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2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2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2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2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2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2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2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2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2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2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2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2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2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2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2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2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2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2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2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2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2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2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2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2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2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2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2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2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2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2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2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2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2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2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2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2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2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2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2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2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2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2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2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2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2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2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2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2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2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2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2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2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2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2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2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2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2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2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2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2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2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2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2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2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8">
    <mergeCell ref="N8:O8"/>
    <mergeCell ref="P8:Q8"/>
    <mergeCell ref="R8:S8"/>
    <mergeCell ref="T8:U8"/>
    <mergeCell ref="E7:E9"/>
    <mergeCell ref="F7:K7"/>
    <mergeCell ref="R7:W7"/>
    <mergeCell ref="F8:G8"/>
    <mergeCell ref="H8:I8"/>
    <mergeCell ref="J8:K8"/>
    <mergeCell ref="L8:M8"/>
    <mergeCell ref="V8:W8"/>
    <mergeCell ref="C2:Q2"/>
    <mergeCell ref="B4:Q4"/>
    <mergeCell ref="B5:Q5"/>
    <mergeCell ref="B7:B9"/>
    <mergeCell ref="C7:C9"/>
    <mergeCell ref="D7:D9"/>
    <mergeCell ref="L7:Q7"/>
    <mergeCell ref="A56:A60"/>
    <mergeCell ref="A61:A65"/>
    <mergeCell ref="A7:A9"/>
    <mergeCell ref="A10:A17"/>
    <mergeCell ref="A18:A26"/>
    <mergeCell ref="A27:A34"/>
    <mergeCell ref="A35:A42"/>
    <mergeCell ref="A43:A50"/>
    <mergeCell ref="A51:A55"/>
  </mergeCells>
  <printOptions/>
  <pageMargins bottom="0.75" footer="0.0" header="0.0" left="0.7" right="0.7" top="0.75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>
      <pane xSplit="4.0" ySplit="6.0" topLeftCell="E7" activePane="bottomRight" state="frozen"/>
      <selection activeCell="E1" sqref="E1" pane="topRight"/>
      <selection activeCell="A7" sqref="A7" pane="bottomLeft"/>
      <selection activeCell="E7" sqref="E7" pane="bottomRight"/>
    </sheetView>
  </sheetViews>
  <sheetFormatPr customHeight="1" defaultColWidth="12.63" defaultRowHeight="15.0"/>
  <cols>
    <col customWidth="1" min="1" max="1" width="12.63"/>
    <col customWidth="1" min="2" max="2" width="12.25"/>
    <col customWidth="1" min="3" max="3" width="8.38"/>
    <col customWidth="1" min="4" max="4" width="9.63"/>
    <col customWidth="1" min="5" max="5" width="8.38"/>
    <col customWidth="1" min="6" max="6" width="7.13"/>
    <col customWidth="1" min="7" max="7" width="8.13"/>
    <col customWidth="1" min="8" max="8" width="5.38"/>
    <col customWidth="1" min="9" max="9" width="7.38"/>
    <col customWidth="1" min="10" max="12" width="6.38"/>
    <col customWidth="1" min="13" max="13" width="8.0"/>
    <col customWidth="1" min="14" max="14" width="5.88"/>
    <col customWidth="1" min="15" max="15" width="8.38"/>
    <col customWidth="1" min="16" max="16" width="5.63"/>
    <col customWidth="1" min="17" max="17" width="6.63"/>
    <col customWidth="1" min="18" max="18" width="6.38"/>
    <col customWidth="1" min="19" max="19" width="8.25"/>
    <col customWidth="1" min="20" max="20" width="6.38"/>
    <col customWidth="1" min="21" max="21" width="7.38"/>
    <col customWidth="1" min="22" max="23" width="6.38"/>
    <col customWidth="1" min="24" max="24" width="5.63"/>
    <col customWidth="1" min="25" max="25" width="8.63"/>
    <col customWidth="1" min="26" max="26" width="5.25"/>
    <col customWidth="1" min="27" max="27" width="7.63"/>
    <col customWidth="1" min="28" max="28" width="5.38"/>
    <col customWidth="1" min="29" max="29" width="7.13"/>
    <col customWidth="1" min="30" max="30" width="5.25"/>
    <col customWidth="1" min="31" max="31" width="8.63"/>
    <col customWidth="1" min="32" max="32" width="5.38"/>
    <col customWidth="1" min="33" max="33" width="7.25"/>
    <col customWidth="1" min="34" max="34" width="5.63"/>
    <col customWidth="1" min="35" max="35" width="6.88"/>
    <col customWidth="1" min="36" max="36" width="4.88"/>
    <col customWidth="1" min="37" max="37" width="5.38"/>
    <col customWidth="1" min="38" max="38" width="5.0"/>
    <col customWidth="1" min="39" max="39" width="5.25"/>
    <col customWidth="1" min="40" max="40" width="5.0"/>
  </cols>
  <sheetData>
    <row r="1" ht="15.75" customHeight="1">
      <c r="A1" s="1"/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ht="15.75" customHeight="1">
      <c r="A2" s="1"/>
      <c r="B2" s="3"/>
      <c r="C2" s="4" t="s">
        <v>89</v>
      </c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</row>
    <row r="3" ht="15.75" customHeight="1">
      <c r="A3" s="1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</row>
    <row r="4" ht="30.0" customHeight="1">
      <c r="A4" s="1"/>
      <c r="B4" s="5" t="s">
        <v>1</v>
      </c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</row>
    <row r="5" ht="15.75" customHeight="1">
      <c r="A5" s="1"/>
      <c r="B5" s="6" t="s">
        <v>2</v>
      </c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</row>
    <row r="6" ht="15.75" customHeight="1">
      <c r="A6" s="1"/>
      <c r="B6" s="6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</row>
    <row r="7" ht="15.75" customHeight="1">
      <c r="A7" s="7" t="s">
        <v>3</v>
      </c>
      <c r="B7" s="7" t="s">
        <v>4</v>
      </c>
      <c r="C7" s="7" t="s">
        <v>5</v>
      </c>
      <c r="D7" s="7" t="s">
        <v>6</v>
      </c>
      <c r="E7" s="7" t="s">
        <v>7</v>
      </c>
      <c r="F7" s="8" t="s">
        <v>90</v>
      </c>
      <c r="G7" s="9"/>
      <c r="H7" s="9"/>
      <c r="I7" s="9"/>
      <c r="J7" s="9"/>
      <c r="K7" s="10"/>
      <c r="L7" s="8" t="s">
        <v>91</v>
      </c>
      <c r="M7" s="9"/>
      <c r="N7" s="9"/>
      <c r="O7" s="9"/>
      <c r="P7" s="9"/>
      <c r="Q7" s="10"/>
      <c r="R7" s="8" t="s">
        <v>92</v>
      </c>
      <c r="S7" s="9"/>
      <c r="T7" s="9"/>
      <c r="U7" s="9"/>
      <c r="V7" s="9"/>
      <c r="W7" s="10"/>
      <c r="X7" s="8" t="s">
        <v>93</v>
      </c>
      <c r="Y7" s="9"/>
      <c r="Z7" s="9"/>
      <c r="AA7" s="9"/>
      <c r="AB7" s="9"/>
      <c r="AC7" s="10"/>
      <c r="AD7" s="8" t="s">
        <v>94</v>
      </c>
      <c r="AE7" s="9"/>
      <c r="AF7" s="9"/>
      <c r="AG7" s="9"/>
      <c r="AH7" s="9"/>
      <c r="AI7" s="10"/>
      <c r="AJ7" s="11"/>
      <c r="AK7" s="11"/>
      <c r="AL7" s="11"/>
      <c r="AM7" s="11"/>
      <c r="AN7" s="11"/>
    </row>
    <row r="8" ht="25.5" customHeight="1">
      <c r="A8" s="12"/>
      <c r="B8" s="12"/>
      <c r="C8" s="12"/>
      <c r="D8" s="12"/>
      <c r="E8" s="12"/>
      <c r="F8" s="8" t="s">
        <v>72</v>
      </c>
      <c r="G8" s="10"/>
      <c r="H8" s="8" t="s">
        <v>73</v>
      </c>
      <c r="I8" s="10"/>
      <c r="J8" s="8" t="s">
        <v>74</v>
      </c>
      <c r="K8" s="10"/>
      <c r="L8" s="8" t="s">
        <v>72</v>
      </c>
      <c r="M8" s="10"/>
      <c r="N8" s="8" t="s">
        <v>73</v>
      </c>
      <c r="O8" s="10"/>
      <c r="P8" s="8" t="s">
        <v>74</v>
      </c>
      <c r="Q8" s="10"/>
      <c r="R8" s="8" t="s">
        <v>72</v>
      </c>
      <c r="S8" s="10"/>
      <c r="T8" s="8" t="s">
        <v>73</v>
      </c>
      <c r="U8" s="10"/>
      <c r="V8" s="8" t="s">
        <v>74</v>
      </c>
      <c r="W8" s="10"/>
      <c r="X8" s="8" t="s">
        <v>72</v>
      </c>
      <c r="Y8" s="10"/>
      <c r="Z8" s="8" t="s">
        <v>73</v>
      </c>
      <c r="AA8" s="10"/>
      <c r="AB8" s="8" t="s">
        <v>74</v>
      </c>
      <c r="AC8" s="10"/>
      <c r="AD8" s="8" t="s">
        <v>72</v>
      </c>
      <c r="AE8" s="10"/>
      <c r="AF8" s="8" t="s">
        <v>73</v>
      </c>
      <c r="AG8" s="10"/>
      <c r="AH8" s="8" t="s">
        <v>74</v>
      </c>
      <c r="AI8" s="10"/>
      <c r="AJ8" s="11"/>
      <c r="AK8" s="11"/>
      <c r="AL8" s="11"/>
      <c r="AM8" s="11"/>
      <c r="AN8" s="11"/>
    </row>
    <row r="9" ht="24.0" customHeight="1">
      <c r="A9" s="13"/>
      <c r="B9" s="13"/>
      <c r="C9" s="13"/>
      <c r="D9" s="13"/>
      <c r="E9" s="13"/>
      <c r="F9" s="14" t="s">
        <v>15</v>
      </c>
      <c r="G9" s="14" t="s">
        <v>16</v>
      </c>
      <c r="H9" s="14" t="s">
        <v>15</v>
      </c>
      <c r="I9" s="14" t="s">
        <v>16</v>
      </c>
      <c r="J9" s="14" t="s">
        <v>15</v>
      </c>
      <c r="K9" s="14" t="s">
        <v>16</v>
      </c>
      <c r="L9" s="14" t="s">
        <v>15</v>
      </c>
      <c r="M9" s="14" t="s">
        <v>16</v>
      </c>
      <c r="N9" s="14" t="s">
        <v>15</v>
      </c>
      <c r="O9" s="14" t="s">
        <v>16</v>
      </c>
      <c r="P9" s="14" t="s">
        <v>15</v>
      </c>
      <c r="Q9" s="14" t="s">
        <v>16</v>
      </c>
      <c r="R9" s="14" t="s">
        <v>15</v>
      </c>
      <c r="S9" s="14" t="s">
        <v>16</v>
      </c>
      <c r="T9" s="14" t="s">
        <v>15</v>
      </c>
      <c r="U9" s="14" t="s">
        <v>16</v>
      </c>
      <c r="V9" s="14" t="s">
        <v>15</v>
      </c>
      <c r="W9" s="14" t="s">
        <v>16</v>
      </c>
      <c r="X9" s="14" t="s">
        <v>15</v>
      </c>
      <c r="Y9" s="14" t="s">
        <v>16</v>
      </c>
      <c r="Z9" s="14" t="s">
        <v>15</v>
      </c>
      <c r="AA9" s="14" t="s">
        <v>16</v>
      </c>
      <c r="AB9" s="14" t="s">
        <v>15</v>
      </c>
      <c r="AC9" s="14" t="s">
        <v>16</v>
      </c>
      <c r="AD9" s="14" t="s">
        <v>15</v>
      </c>
      <c r="AE9" s="14" t="s">
        <v>16</v>
      </c>
      <c r="AF9" s="14" t="s">
        <v>15</v>
      </c>
      <c r="AG9" s="14" t="s">
        <v>16</v>
      </c>
      <c r="AH9" s="14" t="s">
        <v>15</v>
      </c>
      <c r="AI9" s="14" t="s">
        <v>16</v>
      </c>
      <c r="AJ9" s="15" t="s">
        <v>95</v>
      </c>
      <c r="AK9" s="15" t="s">
        <v>96</v>
      </c>
      <c r="AL9" s="15" t="s">
        <v>97</v>
      </c>
      <c r="AM9" s="11" t="s">
        <v>84</v>
      </c>
      <c r="AN9" s="11" t="s">
        <v>98</v>
      </c>
    </row>
    <row r="10" ht="15.75" customHeight="1">
      <c r="A10" s="17" t="s">
        <v>20</v>
      </c>
      <c r="B10" s="18" t="s">
        <v>21</v>
      </c>
      <c r="C10" s="19">
        <f t="shared" ref="C10:F10" si="1">SUM(C15:C17)</f>
        <v>98</v>
      </c>
      <c r="D10" s="19">
        <f t="shared" si="1"/>
        <v>0</v>
      </c>
      <c r="E10" s="19">
        <f t="shared" si="1"/>
        <v>98</v>
      </c>
      <c r="F10" s="19">
        <f t="shared" si="1"/>
        <v>49</v>
      </c>
      <c r="G10" s="20">
        <f t="shared" ref="G10:G11" si="2">F10/E10</f>
        <v>0.5</v>
      </c>
      <c r="H10" s="19">
        <f>SUM(H15:H17)</f>
        <v>49</v>
      </c>
      <c r="I10" s="21">
        <f t="shared" ref="I10:I11" si="3">H10/E10</f>
        <v>0.5</v>
      </c>
      <c r="J10" s="19">
        <f>SUM(J15:J17)</f>
        <v>0</v>
      </c>
      <c r="K10" s="21">
        <f t="shared" ref="K10:K11" si="4">J10/E10</f>
        <v>0</v>
      </c>
      <c r="L10" s="19">
        <f>SUM(L15:L17)</f>
        <v>49</v>
      </c>
      <c r="M10" s="21">
        <f t="shared" ref="M10:M11" si="5">L10/E10</f>
        <v>0.5</v>
      </c>
      <c r="N10" s="19">
        <f>SUM(N15:N17)</f>
        <v>49</v>
      </c>
      <c r="O10" s="21">
        <f t="shared" ref="O10:O11" si="6">N10/E10</f>
        <v>0.5</v>
      </c>
      <c r="P10" s="19">
        <f>SUM(P15:P17)</f>
        <v>0</v>
      </c>
      <c r="Q10" s="21">
        <f t="shared" ref="Q10:Q11" si="7">P10/E10</f>
        <v>0</v>
      </c>
      <c r="R10" s="19">
        <f>SUM(R15:R17)</f>
        <v>46</v>
      </c>
      <c r="S10" s="21">
        <f t="shared" ref="S10:S11" si="8">R10/E10</f>
        <v>0.4693877551</v>
      </c>
      <c r="T10" s="19">
        <f>SUM(T15:T17)</f>
        <v>50</v>
      </c>
      <c r="U10" s="21">
        <f t="shared" ref="U10:U11" si="9">T10/E10</f>
        <v>0.5102040816</v>
      </c>
      <c r="V10" s="19">
        <f>SUM(V15:V17)</f>
        <v>2</v>
      </c>
      <c r="W10" s="21">
        <f t="shared" ref="W10:W11" si="10">V10/E10</f>
        <v>0.02040816327</v>
      </c>
      <c r="X10" s="19">
        <f>SUM(X15:X17)</f>
        <v>48</v>
      </c>
      <c r="Y10" s="21">
        <f t="shared" ref="Y10:Y11" si="11">X10/E10</f>
        <v>0.4897959184</v>
      </c>
      <c r="Z10" s="19">
        <f>SUM(Z15:Z17)</f>
        <v>50</v>
      </c>
      <c r="AA10" s="21">
        <f t="shared" ref="AA10:AA11" si="12">Z10/E10</f>
        <v>0.5102040816</v>
      </c>
      <c r="AB10" s="19">
        <f>SUM(AB15:AB17)</f>
        <v>0</v>
      </c>
      <c r="AC10" s="21">
        <f t="shared" ref="AC10:AC11" si="13">AB10/E10</f>
        <v>0</v>
      </c>
      <c r="AD10" s="19">
        <f>SUM(AD15:AD17)</f>
        <v>47</v>
      </c>
      <c r="AE10" s="21">
        <f t="shared" ref="AE10:AE11" si="14">AD10/E10</f>
        <v>0.4795918367</v>
      </c>
      <c r="AF10" s="19">
        <f>SUM(AF15:AF17)</f>
        <v>49</v>
      </c>
      <c r="AG10" s="21">
        <f t="shared" ref="AG10:AG11" si="15">AF10/E10</f>
        <v>0.5</v>
      </c>
      <c r="AH10" s="19">
        <f>SUM(AH15:AH17)</f>
        <v>2</v>
      </c>
      <c r="AI10" s="21">
        <f t="shared" ref="AI10:AI11" si="16">AH10/E10</f>
        <v>0.02040816327</v>
      </c>
      <c r="AJ10" s="22">
        <f t="shared" ref="AJ10:AJ55" si="17">SUM(F10,H10,J10)</f>
        <v>98</v>
      </c>
      <c r="AK10" s="22">
        <f t="shared" ref="AK10:AK55" si="18">SUM(L10,N10,P10)</f>
        <v>98</v>
      </c>
      <c r="AL10" s="22">
        <f t="shared" ref="AL10:AL65" si="19">SUM(R10,T10,V10)</f>
        <v>98</v>
      </c>
      <c r="AM10" s="22">
        <f t="shared" ref="AM10:AM65" si="20">SUM(X10,Z10,AB10)</f>
        <v>98</v>
      </c>
      <c r="AN10" s="22">
        <f t="shared" ref="AN10:AN65" si="21">SUM(AD10,AF10,AH10)</f>
        <v>98</v>
      </c>
    </row>
    <row r="11" ht="15.75" customHeight="1">
      <c r="A11" s="12"/>
      <c r="B11" s="23" t="s">
        <v>22</v>
      </c>
      <c r="C11" s="24">
        <v>127.0</v>
      </c>
      <c r="D11" s="25">
        <v>2.0</v>
      </c>
      <c r="E11" s="25">
        <f>C11-D11</f>
        <v>125</v>
      </c>
      <c r="F11" s="25">
        <v>64.0</v>
      </c>
      <c r="G11" s="26">
        <f t="shared" si="2"/>
        <v>0.512</v>
      </c>
      <c r="H11" s="25">
        <v>61.0</v>
      </c>
      <c r="I11" s="27">
        <f t="shared" si="3"/>
        <v>0.488</v>
      </c>
      <c r="J11" s="25">
        <v>0.0</v>
      </c>
      <c r="K11" s="27">
        <f t="shared" si="4"/>
        <v>0</v>
      </c>
      <c r="L11" s="25">
        <v>64.0</v>
      </c>
      <c r="M11" s="27">
        <f t="shared" si="5"/>
        <v>0.512</v>
      </c>
      <c r="N11" s="25">
        <v>61.0</v>
      </c>
      <c r="O11" s="27">
        <f t="shared" si="6"/>
        <v>0.488</v>
      </c>
      <c r="P11" s="25">
        <v>0.0</v>
      </c>
      <c r="Q11" s="27">
        <f t="shared" si="7"/>
        <v>0</v>
      </c>
      <c r="R11" s="25">
        <v>60.0</v>
      </c>
      <c r="S11" s="27">
        <f t="shared" si="8"/>
        <v>0.48</v>
      </c>
      <c r="T11" s="25">
        <v>65.0</v>
      </c>
      <c r="U11" s="27">
        <f t="shared" si="9"/>
        <v>0.52</v>
      </c>
      <c r="V11" s="25">
        <v>0.0</v>
      </c>
      <c r="W11" s="27">
        <f t="shared" si="10"/>
        <v>0</v>
      </c>
      <c r="X11" s="25">
        <v>63.0</v>
      </c>
      <c r="Y11" s="27">
        <f t="shared" si="11"/>
        <v>0.504</v>
      </c>
      <c r="Z11" s="25">
        <v>62.0</v>
      </c>
      <c r="AA11" s="27">
        <f t="shared" si="12"/>
        <v>0.496</v>
      </c>
      <c r="AB11" s="25">
        <v>0.0</v>
      </c>
      <c r="AC11" s="27">
        <f t="shared" si="13"/>
        <v>0</v>
      </c>
      <c r="AD11" s="25">
        <v>60.0</v>
      </c>
      <c r="AE11" s="27">
        <f t="shared" si="14"/>
        <v>0.48</v>
      </c>
      <c r="AF11" s="25">
        <v>65.0</v>
      </c>
      <c r="AG11" s="27">
        <f t="shared" si="15"/>
        <v>0.52</v>
      </c>
      <c r="AH11" s="25">
        <v>0.0</v>
      </c>
      <c r="AI11" s="27">
        <f t="shared" si="16"/>
        <v>0</v>
      </c>
      <c r="AJ11" s="22">
        <f t="shared" si="17"/>
        <v>125</v>
      </c>
      <c r="AK11" s="22">
        <f t="shared" si="18"/>
        <v>125</v>
      </c>
      <c r="AL11" s="22">
        <f t="shared" si="19"/>
        <v>125</v>
      </c>
      <c r="AM11" s="22">
        <f t="shared" si="20"/>
        <v>125</v>
      </c>
      <c r="AN11" s="22">
        <f t="shared" si="21"/>
        <v>125</v>
      </c>
    </row>
    <row r="12" ht="15.75" customHeight="1">
      <c r="A12" s="12"/>
      <c r="B12" s="23" t="s">
        <v>23</v>
      </c>
      <c r="C12" s="24">
        <f t="shared" ref="C12:AI12" si="22">C10-C11</f>
        <v>-29</v>
      </c>
      <c r="D12" s="24">
        <f t="shared" si="22"/>
        <v>-2</v>
      </c>
      <c r="E12" s="24">
        <f t="shared" si="22"/>
        <v>-27</v>
      </c>
      <c r="F12" s="24">
        <f t="shared" si="22"/>
        <v>-15</v>
      </c>
      <c r="G12" s="28">
        <f t="shared" si="22"/>
        <v>-0.012</v>
      </c>
      <c r="H12" s="24">
        <f t="shared" si="22"/>
        <v>-12</v>
      </c>
      <c r="I12" s="28">
        <f t="shared" si="22"/>
        <v>0.012</v>
      </c>
      <c r="J12" s="24">
        <f t="shared" si="22"/>
        <v>0</v>
      </c>
      <c r="K12" s="28">
        <f t="shared" si="22"/>
        <v>0</v>
      </c>
      <c r="L12" s="24">
        <f t="shared" si="22"/>
        <v>-15</v>
      </c>
      <c r="M12" s="28">
        <f t="shared" si="22"/>
        <v>-0.012</v>
      </c>
      <c r="N12" s="24">
        <f t="shared" si="22"/>
        <v>-12</v>
      </c>
      <c r="O12" s="28">
        <f t="shared" si="22"/>
        <v>0.012</v>
      </c>
      <c r="P12" s="24">
        <f t="shared" si="22"/>
        <v>0</v>
      </c>
      <c r="Q12" s="28">
        <f t="shared" si="22"/>
        <v>0</v>
      </c>
      <c r="R12" s="24">
        <f t="shared" si="22"/>
        <v>-14</v>
      </c>
      <c r="S12" s="28">
        <f t="shared" si="22"/>
        <v>-0.0106122449</v>
      </c>
      <c r="T12" s="24">
        <f t="shared" si="22"/>
        <v>-15</v>
      </c>
      <c r="U12" s="28">
        <f t="shared" si="22"/>
        <v>-0.009795918367</v>
      </c>
      <c r="V12" s="24">
        <f t="shared" si="22"/>
        <v>2</v>
      </c>
      <c r="W12" s="28">
        <f t="shared" si="22"/>
        <v>0.02040816327</v>
      </c>
      <c r="X12" s="24">
        <f t="shared" si="22"/>
        <v>-15</v>
      </c>
      <c r="Y12" s="28">
        <f t="shared" si="22"/>
        <v>-0.01420408163</v>
      </c>
      <c r="Z12" s="24">
        <f t="shared" si="22"/>
        <v>-12</v>
      </c>
      <c r="AA12" s="28">
        <f t="shared" si="22"/>
        <v>0.01420408163</v>
      </c>
      <c r="AB12" s="24">
        <f t="shared" si="22"/>
        <v>0</v>
      </c>
      <c r="AC12" s="28">
        <f t="shared" si="22"/>
        <v>0</v>
      </c>
      <c r="AD12" s="24">
        <f t="shared" si="22"/>
        <v>-13</v>
      </c>
      <c r="AE12" s="28">
        <f t="shared" si="22"/>
        <v>-0.0004081632653</v>
      </c>
      <c r="AF12" s="24">
        <f t="shared" si="22"/>
        <v>-16</v>
      </c>
      <c r="AG12" s="28">
        <f t="shared" si="22"/>
        <v>-0.02</v>
      </c>
      <c r="AH12" s="24">
        <f t="shared" si="22"/>
        <v>2</v>
      </c>
      <c r="AI12" s="28">
        <f t="shared" si="22"/>
        <v>0.02040816327</v>
      </c>
      <c r="AJ12" s="22">
        <f t="shared" si="17"/>
        <v>-27</v>
      </c>
      <c r="AK12" s="22">
        <f t="shared" si="18"/>
        <v>-27</v>
      </c>
      <c r="AL12" s="22">
        <f t="shared" si="19"/>
        <v>-27</v>
      </c>
      <c r="AM12" s="22">
        <f t="shared" si="20"/>
        <v>-27</v>
      </c>
      <c r="AN12" s="22">
        <f t="shared" si="21"/>
        <v>-27</v>
      </c>
    </row>
    <row r="13" ht="15.75" customHeight="1">
      <c r="A13" s="12"/>
      <c r="B13" s="29" t="s">
        <v>24</v>
      </c>
      <c r="C13" s="30">
        <v>98.0</v>
      </c>
      <c r="D13" s="30">
        <v>0.0</v>
      </c>
      <c r="E13" s="30">
        <v>98.0</v>
      </c>
      <c r="F13" s="30">
        <v>49.0</v>
      </c>
      <c r="G13" s="31">
        <f>F13/E13</f>
        <v>0.5</v>
      </c>
      <c r="H13" s="30">
        <v>49.0</v>
      </c>
      <c r="I13" s="32">
        <f>H13/E13</f>
        <v>0.5</v>
      </c>
      <c r="J13" s="30">
        <v>0.0</v>
      </c>
      <c r="K13" s="32">
        <f>J13/E13</f>
        <v>0</v>
      </c>
      <c r="L13" s="30">
        <v>49.0</v>
      </c>
      <c r="M13" s="32">
        <f>L13/E13</f>
        <v>0.5</v>
      </c>
      <c r="N13" s="30">
        <v>49.0</v>
      </c>
      <c r="O13" s="32">
        <f>N13/E13</f>
        <v>0.5</v>
      </c>
      <c r="P13" s="30">
        <v>0.0</v>
      </c>
      <c r="Q13" s="32">
        <f>P13/E13</f>
        <v>0</v>
      </c>
      <c r="R13" s="30">
        <v>46.0</v>
      </c>
      <c r="S13" s="32">
        <f>R13/E13</f>
        <v>0.4693877551</v>
      </c>
      <c r="T13" s="30">
        <v>52.0</v>
      </c>
      <c r="U13" s="32">
        <f>T13/E13</f>
        <v>0.5306122449</v>
      </c>
      <c r="V13" s="30">
        <v>0.0</v>
      </c>
      <c r="W13" s="32">
        <f>V13/E13</f>
        <v>0</v>
      </c>
      <c r="X13" s="33">
        <v>48.0</v>
      </c>
      <c r="Y13" s="32">
        <f>X13/E13</f>
        <v>0.4897959184</v>
      </c>
      <c r="Z13" s="33">
        <v>50.0</v>
      </c>
      <c r="AA13" s="32">
        <f>Z13/E13</f>
        <v>0.5102040816</v>
      </c>
      <c r="AB13" s="33">
        <v>0.0</v>
      </c>
      <c r="AC13" s="32">
        <f>AB13/E13</f>
        <v>0</v>
      </c>
      <c r="AD13" s="33">
        <v>46.0</v>
      </c>
      <c r="AE13" s="32">
        <f>AD13/E13</f>
        <v>0.4693877551</v>
      </c>
      <c r="AF13" s="33">
        <v>52.0</v>
      </c>
      <c r="AG13" s="32">
        <f>AF13/E13</f>
        <v>0.5306122449</v>
      </c>
      <c r="AH13" s="33">
        <v>0.0</v>
      </c>
      <c r="AI13" s="32">
        <f>AH13/E13</f>
        <v>0</v>
      </c>
      <c r="AJ13" s="22">
        <f t="shared" si="17"/>
        <v>98</v>
      </c>
      <c r="AK13" s="22">
        <f t="shared" si="18"/>
        <v>98</v>
      </c>
      <c r="AL13" s="22">
        <f t="shared" si="19"/>
        <v>98</v>
      </c>
      <c r="AM13" s="22">
        <f t="shared" si="20"/>
        <v>98</v>
      </c>
      <c r="AN13" s="22">
        <f t="shared" si="21"/>
        <v>98</v>
      </c>
    </row>
    <row r="14" ht="15.75" customHeight="1">
      <c r="A14" s="12"/>
      <c r="B14" s="29" t="s">
        <v>23</v>
      </c>
      <c r="C14" s="30">
        <f t="shared" ref="C14:AI14" si="23">C10-C13</f>
        <v>0</v>
      </c>
      <c r="D14" s="30">
        <f t="shared" si="23"/>
        <v>0</v>
      </c>
      <c r="E14" s="30">
        <f t="shared" si="23"/>
        <v>0</v>
      </c>
      <c r="F14" s="30">
        <f t="shared" si="23"/>
        <v>0</v>
      </c>
      <c r="G14" s="31">
        <f t="shared" si="23"/>
        <v>0</v>
      </c>
      <c r="H14" s="30">
        <f t="shared" si="23"/>
        <v>0</v>
      </c>
      <c r="I14" s="31">
        <f t="shared" si="23"/>
        <v>0</v>
      </c>
      <c r="J14" s="30">
        <f t="shared" si="23"/>
        <v>0</v>
      </c>
      <c r="K14" s="31">
        <f t="shared" si="23"/>
        <v>0</v>
      </c>
      <c r="L14" s="30">
        <f t="shared" si="23"/>
        <v>0</v>
      </c>
      <c r="M14" s="31">
        <f t="shared" si="23"/>
        <v>0</v>
      </c>
      <c r="N14" s="30">
        <f t="shared" si="23"/>
        <v>0</v>
      </c>
      <c r="O14" s="31">
        <f t="shared" si="23"/>
        <v>0</v>
      </c>
      <c r="P14" s="30">
        <f t="shared" si="23"/>
        <v>0</v>
      </c>
      <c r="Q14" s="31">
        <f t="shared" si="23"/>
        <v>0</v>
      </c>
      <c r="R14" s="30">
        <f t="shared" si="23"/>
        <v>0</v>
      </c>
      <c r="S14" s="31">
        <f t="shared" si="23"/>
        <v>0</v>
      </c>
      <c r="T14" s="30">
        <f t="shared" si="23"/>
        <v>-2</v>
      </c>
      <c r="U14" s="31">
        <f t="shared" si="23"/>
        <v>-0.02040816327</v>
      </c>
      <c r="V14" s="30">
        <f t="shared" si="23"/>
        <v>2</v>
      </c>
      <c r="W14" s="31">
        <f t="shared" si="23"/>
        <v>0.02040816327</v>
      </c>
      <c r="X14" s="30">
        <f t="shared" si="23"/>
        <v>0</v>
      </c>
      <c r="Y14" s="31">
        <f t="shared" si="23"/>
        <v>0</v>
      </c>
      <c r="Z14" s="30">
        <f t="shared" si="23"/>
        <v>0</v>
      </c>
      <c r="AA14" s="31">
        <f t="shared" si="23"/>
        <v>0</v>
      </c>
      <c r="AB14" s="30">
        <f t="shared" si="23"/>
        <v>0</v>
      </c>
      <c r="AC14" s="31">
        <f t="shared" si="23"/>
        <v>0</v>
      </c>
      <c r="AD14" s="30">
        <f t="shared" si="23"/>
        <v>1</v>
      </c>
      <c r="AE14" s="31">
        <f t="shared" si="23"/>
        <v>0.01020408163</v>
      </c>
      <c r="AF14" s="30">
        <f t="shared" si="23"/>
        <v>-3</v>
      </c>
      <c r="AG14" s="31">
        <f t="shared" si="23"/>
        <v>-0.0306122449</v>
      </c>
      <c r="AH14" s="30">
        <f t="shared" si="23"/>
        <v>2</v>
      </c>
      <c r="AI14" s="31">
        <f t="shared" si="23"/>
        <v>0.02040816327</v>
      </c>
      <c r="AJ14" s="22">
        <f t="shared" si="17"/>
        <v>0</v>
      </c>
      <c r="AK14" s="22">
        <f t="shared" si="18"/>
        <v>0</v>
      </c>
      <c r="AL14" s="22">
        <f t="shared" si="19"/>
        <v>0</v>
      </c>
      <c r="AM14" s="22">
        <f t="shared" si="20"/>
        <v>0</v>
      </c>
      <c r="AN14" s="22">
        <f t="shared" si="21"/>
        <v>0</v>
      </c>
    </row>
    <row r="15" ht="15.75" customHeight="1">
      <c r="A15" s="12"/>
      <c r="B15" s="78" t="s">
        <v>25</v>
      </c>
      <c r="C15" s="67">
        <v>34.0</v>
      </c>
      <c r="D15" s="36">
        <v>0.0</v>
      </c>
      <c r="E15" s="36">
        <f t="shared" ref="E15:E17" si="24">C15-D15</f>
        <v>34</v>
      </c>
      <c r="F15" s="37">
        <v>17.0</v>
      </c>
      <c r="G15" s="38">
        <f t="shared" ref="G15:G19" si="25">F15/E15</f>
        <v>0.5</v>
      </c>
      <c r="H15" s="37">
        <v>17.0</v>
      </c>
      <c r="I15" s="39">
        <f t="shared" ref="I15:I19" si="26">H15/E15</f>
        <v>0.5</v>
      </c>
      <c r="J15" s="37">
        <v>0.0</v>
      </c>
      <c r="K15" s="39">
        <f t="shared" ref="K15:K19" si="27">J15/E15</f>
        <v>0</v>
      </c>
      <c r="L15" s="37">
        <v>17.0</v>
      </c>
      <c r="M15" s="39">
        <f t="shared" ref="M15:M19" si="28">L15/E15</f>
        <v>0.5</v>
      </c>
      <c r="N15" s="37">
        <v>17.0</v>
      </c>
      <c r="O15" s="39">
        <f t="shared" ref="O15:O19" si="29">N15/E15</f>
        <v>0.5</v>
      </c>
      <c r="P15" s="37">
        <v>0.0</v>
      </c>
      <c r="Q15" s="39">
        <f t="shared" ref="Q15:Q19" si="30">P15/E15</f>
        <v>0</v>
      </c>
      <c r="R15" s="37">
        <v>16.0</v>
      </c>
      <c r="S15" s="39">
        <f t="shared" ref="S15:S19" si="31">R15/E15</f>
        <v>0.4705882353</v>
      </c>
      <c r="T15" s="37">
        <v>18.0</v>
      </c>
      <c r="U15" s="39">
        <f t="shared" ref="U15:U19" si="32">T15/E15</f>
        <v>0.5294117647</v>
      </c>
      <c r="V15" s="37">
        <v>0.0</v>
      </c>
      <c r="W15" s="39">
        <f t="shared" ref="W15:W19" si="33">V15/E15</f>
        <v>0</v>
      </c>
      <c r="X15" s="37">
        <v>17.0</v>
      </c>
      <c r="Y15" s="39">
        <f t="shared" ref="Y15:Y19" si="34">X15/E15</f>
        <v>0.5</v>
      </c>
      <c r="Z15" s="37">
        <v>17.0</v>
      </c>
      <c r="AA15" s="39">
        <f t="shared" ref="AA15:AA19" si="35">Z15/E15</f>
        <v>0.5</v>
      </c>
      <c r="AB15" s="37">
        <v>0.0</v>
      </c>
      <c r="AC15" s="39">
        <f t="shared" ref="AC15:AC19" si="36">AB15/E15</f>
        <v>0</v>
      </c>
      <c r="AD15" s="37">
        <v>17.0</v>
      </c>
      <c r="AE15" s="39">
        <f t="shared" ref="AE15:AE19" si="37">AD15/E15</f>
        <v>0.5</v>
      </c>
      <c r="AF15" s="37">
        <v>17.0</v>
      </c>
      <c r="AG15" s="39">
        <f t="shared" ref="AG15:AG19" si="38">AF15/E15</f>
        <v>0.5</v>
      </c>
      <c r="AH15" s="37">
        <v>0.0</v>
      </c>
      <c r="AI15" s="39">
        <f t="shared" ref="AI15:AI19" si="39">AH15/E15</f>
        <v>0</v>
      </c>
      <c r="AJ15" s="41">
        <f t="shared" si="17"/>
        <v>34</v>
      </c>
      <c r="AK15" s="41">
        <f t="shared" si="18"/>
        <v>34</v>
      </c>
      <c r="AL15" s="22">
        <f t="shared" si="19"/>
        <v>34</v>
      </c>
      <c r="AM15" s="22">
        <f t="shared" si="20"/>
        <v>34</v>
      </c>
      <c r="AN15" s="22">
        <f t="shared" si="21"/>
        <v>34</v>
      </c>
    </row>
    <row r="16" ht="15.75" customHeight="1">
      <c r="A16" s="12"/>
      <c r="B16" s="78" t="s">
        <v>26</v>
      </c>
      <c r="C16" s="67">
        <v>32.0</v>
      </c>
      <c r="D16" s="36">
        <v>0.0</v>
      </c>
      <c r="E16" s="36">
        <f t="shared" si="24"/>
        <v>32</v>
      </c>
      <c r="F16" s="37">
        <v>17.0</v>
      </c>
      <c r="G16" s="38">
        <f t="shared" si="25"/>
        <v>0.53125</v>
      </c>
      <c r="H16" s="37">
        <v>15.0</v>
      </c>
      <c r="I16" s="39">
        <f t="shared" si="26"/>
        <v>0.46875</v>
      </c>
      <c r="J16" s="37">
        <v>0.0</v>
      </c>
      <c r="K16" s="39">
        <f t="shared" si="27"/>
        <v>0</v>
      </c>
      <c r="L16" s="37">
        <v>17.0</v>
      </c>
      <c r="M16" s="39">
        <f t="shared" si="28"/>
        <v>0.53125</v>
      </c>
      <c r="N16" s="37">
        <v>15.0</v>
      </c>
      <c r="O16" s="39">
        <f t="shared" si="29"/>
        <v>0.46875</v>
      </c>
      <c r="P16" s="37">
        <v>0.0</v>
      </c>
      <c r="Q16" s="39">
        <f t="shared" si="30"/>
        <v>0</v>
      </c>
      <c r="R16" s="37">
        <v>15.0</v>
      </c>
      <c r="S16" s="39">
        <f t="shared" si="31"/>
        <v>0.46875</v>
      </c>
      <c r="T16" s="37">
        <v>16.0</v>
      </c>
      <c r="U16" s="39">
        <f t="shared" si="32"/>
        <v>0.5</v>
      </c>
      <c r="V16" s="37">
        <v>1.0</v>
      </c>
      <c r="W16" s="39">
        <f t="shared" si="33"/>
        <v>0.03125</v>
      </c>
      <c r="X16" s="37">
        <v>16.0</v>
      </c>
      <c r="Y16" s="39">
        <f t="shared" si="34"/>
        <v>0.5</v>
      </c>
      <c r="Z16" s="37">
        <v>16.0</v>
      </c>
      <c r="AA16" s="39">
        <f t="shared" si="35"/>
        <v>0.5</v>
      </c>
      <c r="AB16" s="37">
        <v>0.0</v>
      </c>
      <c r="AC16" s="39">
        <f t="shared" si="36"/>
        <v>0</v>
      </c>
      <c r="AD16" s="37">
        <v>15.0</v>
      </c>
      <c r="AE16" s="39">
        <f t="shared" si="37"/>
        <v>0.46875</v>
      </c>
      <c r="AF16" s="37">
        <v>16.0</v>
      </c>
      <c r="AG16" s="39">
        <f t="shared" si="38"/>
        <v>0.5</v>
      </c>
      <c r="AH16" s="37">
        <v>1.0</v>
      </c>
      <c r="AI16" s="39">
        <f t="shared" si="39"/>
        <v>0.03125</v>
      </c>
      <c r="AJ16" s="41">
        <f t="shared" si="17"/>
        <v>32</v>
      </c>
      <c r="AK16" s="41">
        <f t="shared" si="18"/>
        <v>32</v>
      </c>
      <c r="AL16" s="22">
        <f t="shared" si="19"/>
        <v>32</v>
      </c>
      <c r="AM16" s="22">
        <f t="shared" si="20"/>
        <v>32</v>
      </c>
      <c r="AN16" s="22">
        <f t="shared" si="21"/>
        <v>32</v>
      </c>
    </row>
    <row r="17" ht="15.75" customHeight="1">
      <c r="A17" s="13"/>
      <c r="B17" s="78" t="s">
        <v>27</v>
      </c>
      <c r="C17" s="67">
        <v>32.0</v>
      </c>
      <c r="D17" s="36">
        <v>0.0</v>
      </c>
      <c r="E17" s="36">
        <f t="shared" si="24"/>
        <v>32</v>
      </c>
      <c r="F17" s="37">
        <v>15.0</v>
      </c>
      <c r="G17" s="38">
        <f t="shared" si="25"/>
        <v>0.46875</v>
      </c>
      <c r="H17" s="37">
        <v>17.0</v>
      </c>
      <c r="I17" s="39">
        <f t="shared" si="26"/>
        <v>0.53125</v>
      </c>
      <c r="J17" s="37">
        <v>0.0</v>
      </c>
      <c r="K17" s="39">
        <f t="shared" si="27"/>
        <v>0</v>
      </c>
      <c r="L17" s="37">
        <v>15.0</v>
      </c>
      <c r="M17" s="39">
        <f t="shared" si="28"/>
        <v>0.46875</v>
      </c>
      <c r="N17" s="37">
        <v>17.0</v>
      </c>
      <c r="O17" s="39">
        <f t="shared" si="29"/>
        <v>0.53125</v>
      </c>
      <c r="P17" s="37">
        <v>0.0</v>
      </c>
      <c r="Q17" s="39">
        <f t="shared" si="30"/>
        <v>0</v>
      </c>
      <c r="R17" s="37">
        <v>15.0</v>
      </c>
      <c r="S17" s="39">
        <f t="shared" si="31"/>
        <v>0.46875</v>
      </c>
      <c r="T17" s="37">
        <v>16.0</v>
      </c>
      <c r="U17" s="39">
        <f t="shared" si="32"/>
        <v>0.5</v>
      </c>
      <c r="V17" s="37">
        <v>1.0</v>
      </c>
      <c r="W17" s="39">
        <f t="shared" si="33"/>
        <v>0.03125</v>
      </c>
      <c r="X17" s="37">
        <v>15.0</v>
      </c>
      <c r="Y17" s="39">
        <f t="shared" si="34"/>
        <v>0.46875</v>
      </c>
      <c r="Z17" s="37">
        <v>17.0</v>
      </c>
      <c r="AA17" s="39">
        <f t="shared" si="35"/>
        <v>0.53125</v>
      </c>
      <c r="AB17" s="37">
        <v>0.0</v>
      </c>
      <c r="AC17" s="39">
        <f t="shared" si="36"/>
        <v>0</v>
      </c>
      <c r="AD17" s="37">
        <v>15.0</v>
      </c>
      <c r="AE17" s="39">
        <f t="shared" si="37"/>
        <v>0.46875</v>
      </c>
      <c r="AF17" s="37">
        <v>16.0</v>
      </c>
      <c r="AG17" s="39">
        <f t="shared" si="38"/>
        <v>0.5</v>
      </c>
      <c r="AH17" s="37">
        <v>1.0</v>
      </c>
      <c r="AI17" s="39">
        <f t="shared" si="39"/>
        <v>0.03125</v>
      </c>
      <c r="AJ17" s="41">
        <f t="shared" si="17"/>
        <v>32</v>
      </c>
      <c r="AK17" s="41">
        <f t="shared" si="18"/>
        <v>32</v>
      </c>
      <c r="AL17" s="22">
        <f t="shared" si="19"/>
        <v>32</v>
      </c>
      <c r="AM17" s="22">
        <f t="shared" si="20"/>
        <v>32</v>
      </c>
      <c r="AN17" s="22">
        <f t="shared" si="21"/>
        <v>32</v>
      </c>
    </row>
    <row r="18" ht="15.75" customHeight="1">
      <c r="A18" s="43" t="s">
        <v>28</v>
      </c>
      <c r="B18" s="44" t="s">
        <v>29</v>
      </c>
      <c r="C18" s="45">
        <f t="shared" ref="C18:F18" si="40">SUM(C26+C25+C24+C23)</f>
        <v>123</v>
      </c>
      <c r="D18" s="45">
        <f t="shared" si="40"/>
        <v>2</v>
      </c>
      <c r="E18" s="45">
        <f t="shared" si="40"/>
        <v>121</v>
      </c>
      <c r="F18" s="46">
        <f t="shared" si="40"/>
        <v>61</v>
      </c>
      <c r="G18" s="20">
        <f t="shared" si="25"/>
        <v>0.5041322314</v>
      </c>
      <c r="H18" s="46">
        <f>SUM(H26+H25+H24+H23)</f>
        <v>60</v>
      </c>
      <c r="I18" s="47">
        <f t="shared" si="26"/>
        <v>0.4958677686</v>
      </c>
      <c r="J18" s="46">
        <f>SUM(J26+J25+J24+J23)</f>
        <v>0</v>
      </c>
      <c r="K18" s="47">
        <f t="shared" si="27"/>
        <v>0</v>
      </c>
      <c r="L18" s="46">
        <f>SUM(L26+L25+L24+L23)</f>
        <v>61</v>
      </c>
      <c r="M18" s="47">
        <f t="shared" si="28"/>
        <v>0.5041322314</v>
      </c>
      <c r="N18" s="46">
        <f>SUM(N26+N25+N24+N23)</f>
        <v>60</v>
      </c>
      <c r="O18" s="47">
        <f t="shared" si="29"/>
        <v>0.4958677686</v>
      </c>
      <c r="P18" s="46">
        <f>SUM(P26+P25+P24+P23)</f>
        <v>0</v>
      </c>
      <c r="Q18" s="47">
        <f t="shared" si="30"/>
        <v>0</v>
      </c>
      <c r="R18" s="46">
        <f>SUM(R26+R25+R24+R23)</f>
        <v>57</v>
      </c>
      <c r="S18" s="47">
        <f t="shared" si="31"/>
        <v>0.4710743802</v>
      </c>
      <c r="T18" s="46">
        <f>SUM(T26+T25+T24+T23)</f>
        <v>64</v>
      </c>
      <c r="U18" s="47">
        <f t="shared" si="32"/>
        <v>0.5289256198</v>
      </c>
      <c r="V18" s="46">
        <f>SUM(V26+V25+V24+V23)</f>
        <v>0</v>
      </c>
      <c r="W18" s="47">
        <f t="shared" si="33"/>
        <v>0</v>
      </c>
      <c r="X18" s="46">
        <f>SUM(X26+X25+X24+X23)</f>
        <v>60</v>
      </c>
      <c r="Y18" s="47">
        <f t="shared" si="34"/>
        <v>0.4958677686</v>
      </c>
      <c r="Z18" s="46">
        <f>SUM(Z26+Z25+Z24+Z23)</f>
        <v>61</v>
      </c>
      <c r="AA18" s="47">
        <f t="shared" si="35"/>
        <v>0.5041322314</v>
      </c>
      <c r="AB18" s="46">
        <f>SUM(AB26+AB25+AB24+AB23)</f>
        <v>0</v>
      </c>
      <c r="AC18" s="47">
        <f t="shared" si="36"/>
        <v>0</v>
      </c>
      <c r="AD18" s="46">
        <f>SUM(AD26+AD25+AD24+AD23)</f>
        <v>57</v>
      </c>
      <c r="AE18" s="21">
        <f t="shared" si="37"/>
        <v>0.4710743802</v>
      </c>
      <c r="AF18" s="46">
        <f>SUM(AF26+AF25+AF24+AF23)</f>
        <v>64</v>
      </c>
      <c r="AG18" s="21">
        <f t="shared" si="38"/>
        <v>0.5289256198</v>
      </c>
      <c r="AH18" s="46">
        <f>SUM(AH26+AH25+AH24+AH23)</f>
        <v>0</v>
      </c>
      <c r="AI18" s="21">
        <f t="shared" si="39"/>
        <v>0</v>
      </c>
      <c r="AJ18" s="22">
        <f t="shared" si="17"/>
        <v>121</v>
      </c>
      <c r="AK18" s="22">
        <f t="shared" si="18"/>
        <v>121</v>
      </c>
      <c r="AL18" s="22">
        <f t="shared" si="19"/>
        <v>121</v>
      </c>
      <c r="AM18" s="22">
        <f t="shared" si="20"/>
        <v>121</v>
      </c>
      <c r="AN18" s="22">
        <f t="shared" si="21"/>
        <v>121</v>
      </c>
    </row>
    <row r="19" ht="15.75" customHeight="1">
      <c r="A19" s="12"/>
      <c r="B19" s="23" t="s">
        <v>22</v>
      </c>
      <c r="C19" s="24">
        <v>116.0</v>
      </c>
      <c r="D19" s="25">
        <v>0.0</v>
      </c>
      <c r="E19" s="25">
        <v>116.0</v>
      </c>
      <c r="F19" s="25">
        <v>63.0</v>
      </c>
      <c r="G19" s="26">
        <f t="shared" si="25"/>
        <v>0.5431034483</v>
      </c>
      <c r="H19" s="25">
        <v>53.0</v>
      </c>
      <c r="I19" s="27">
        <f t="shared" si="26"/>
        <v>0.4568965517</v>
      </c>
      <c r="J19" s="25">
        <v>0.0</v>
      </c>
      <c r="K19" s="27">
        <f t="shared" si="27"/>
        <v>0</v>
      </c>
      <c r="L19" s="25">
        <v>59.0</v>
      </c>
      <c r="M19" s="27">
        <f t="shared" si="28"/>
        <v>0.5086206897</v>
      </c>
      <c r="N19" s="25">
        <v>57.0</v>
      </c>
      <c r="O19" s="27">
        <f t="shared" si="29"/>
        <v>0.4913793103</v>
      </c>
      <c r="P19" s="25">
        <v>0.0</v>
      </c>
      <c r="Q19" s="27">
        <f t="shared" si="30"/>
        <v>0</v>
      </c>
      <c r="R19" s="25">
        <v>51.0</v>
      </c>
      <c r="S19" s="27">
        <f t="shared" si="31"/>
        <v>0.4396551724</v>
      </c>
      <c r="T19" s="25">
        <v>64.0</v>
      </c>
      <c r="U19" s="27">
        <f t="shared" si="32"/>
        <v>0.5517241379</v>
      </c>
      <c r="V19" s="25">
        <v>1.0</v>
      </c>
      <c r="W19" s="27">
        <f t="shared" si="33"/>
        <v>0.008620689655</v>
      </c>
      <c r="X19" s="25">
        <v>55.0</v>
      </c>
      <c r="Y19" s="27">
        <f t="shared" si="34"/>
        <v>0.474137931</v>
      </c>
      <c r="Z19" s="25">
        <v>61.0</v>
      </c>
      <c r="AA19" s="27">
        <f t="shared" si="35"/>
        <v>0.525862069</v>
      </c>
      <c r="AB19" s="25">
        <v>0.0</v>
      </c>
      <c r="AC19" s="27">
        <f t="shared" si="36"/>
        <v>0</v>
      </c>
      <c r="AD19" s="25">
        <v>56.0</v>
      </c>
      <c r="AE19" s="27">
        <f t="shared" si="37"/>
        <v>0.4827586207</v>
      </c>
      <c r="AF19" s="25">
        <v>59.0</v>
      </c>
      <c r="AG19" s="27">
        <f t="shared" si="38"/>
        <v>0.5086206897</v>
      </c>
      <c r="AH19" s="25">
        <v>1.0</v>
      </c>
      <c r="AI19" s="27">
        <f t="shared" si="39"/>
        <v>0.008620689655</v>
      </c>
      <c r="AJ19" s="22">
        <f t="shared" si="17"/>
        <v>116</v>
      </c>
      <c r="AK19" s="22">
        <f t="shared" si="18"/>
        <v>116</v>
      </c>
      <c r="AL19" s="22">
        <f t="shared" si="19"/>
        <v>116</v>
      </c>
      <c r="AM19" s="22">
        <f t="shared" si="20"/>
        <v>116</v>
      </c>
      <c r="AN19" s="22">
        <f t="shared" si="21"/>
        <v>116</v>
      </c>
    </row>
    <row r="20" ht="15.75" customHeight="1">
      <c r="A20" s="12"/>
      <c r="B20" s="23" t="s">
        <v>23</v>
      </c>
      <c r="C20" s="24">
        <f t="shared" ref="C20:AI20" si="41">C18-C19</f>
        <v>7</v>
      </c>
      <c r="D20" s="24">
        <f t="shared" si="41"/>
        <v>2</v>
      </c>
      <c r="E20" s="24">
        <f t="shared" si="41"/>
        <v>5</v>
      </c>
      <c r="F20" s="24">
        <f t="shared" si="41"/>
        <v>-2</v>
      </c>
      <c r="G20" s="28">
        <f t="shared" si="41"/>
        <v>-0.03897121687</v>
      </c>
      <c r="H20" s="24">
        <f t="shared" si="41"/>
        <v>7</v>
      </c>
      <c r="I20" s="28">
        <f t="shared" si="41"/>
        <v>0.03897121687</v>
      </c>
      <c r="J20" s="24">
        <f t="shared" si="41"/>
        <v>0</v>
      </c>
      <c r="K20" s="28">
        <f t="shared" si="41"/>
        <v>0</v>
      </c>
      <c r="L20" s="24">
        <f t="shared" si="41"/>
        <v>2</v>
      </c>
      <c r="M20" s="28">
        <f t="shared" si="41"/>
        <v>-0.00448845825</v>
      </c>
      <c r="N20" s="24">
        <f t="shared" si="41"/>
        <v>3</v>
      </c>
      <c r="O20" s="28">
        <f t="shared" si="41"/>
        <v>0.00448845825</v>
      </c>
      <c r="P20" s="24">
        <f t="shared" si="41"/>
        <v>0</v>
      </c>
      <c r="Q20" s="28">
        <f t="shared" si="41"/>
        <v>0</v>
      </c>
      <c r="R20" s="24">
        <f t="shared" si="41"/>
        <v>6</v>
      </c>
      <c r="S20" s="28">
        <f t="shared" si="41"/>
        <v>0.03141920775</v>
      </c>
      <c r="T20" s="24">
        <f t="shared" si="41"/>
        <v>0</v>
      </c>
      <c r="U20" s="28">
        <f t="shared" si="41"/>
        <v>-0.0227985181</v>
      </c>
      <c r="V20" s="24">
        <f t="shared" si="41"/>
        <v>-1</v>
      </c>
      <c r="W20" s="28">
        <f t="shared" si="41"/>
        <v>-0.008620689655</v>
      </c>
      <c r="X20" s="24">
        <f t="shared" si="41"/>
        <v>5</v>
      </c>
      <c r="Y20" s="28">
        <f t="shared" si="41"/>
        <v>0.02172983756</v>
      </c>
      <c r="Z20" s="24">
        <f t="shared" si="41"/>
        <v>0</v>
      </c>
      <c r="AA20" s="28">
        <f t="shared" si="41"/>
        <v>-0.02172983756</v>
      </c>
      <c r="AB20" s="24">
        <f t="shared" si="41"/>
        <v>0</v>
      </c>
      <c r="AC20" s="28">
        <f t="shared" si="41"/>
        <v>0</v>
      </c>
      <c r="AD20" s="24">
        <f t="shared" si="41"/>
        <v>1</v>
      </c>
      <c r="AE20" s="28">
        <f t="shared" si="41"/>
        <v>-0.01168424052</v>
      </c>
      <c r="AF20" s="24">
        <f t="shared" si="41"/>
        <v>5</v>
      </c>
      <c r="AG20" s="28">
        <f t="shared" si="41"/>
        <v>0.02030493018</v>
      </c>
      <c r="AH20" s="24">
        <f t="shared" si="41"/>
        <v>-1</v>
      </c>
      <c r="AI20" s="28">
        <f t="shared" si="41"/>
        <v>-0.008620689655</v>
      </c>
      <c r="AJ20" s="22">
        <f t="shared" si="17"/>
        <v>5</v>
      </c>
      <c r="AK20" s="22">
        <f t="shared" si="18"/>
        <v>5</v>
      </c>
      <c r="AL20" s="22">
        <f t="shared" si="19"/>
        <v>5</v>
      </c>
      <c r="AM20" s="22">
        <f t="shared" si="20"/>
        <v>5</v>
      </c>
      <c r="AN20" s="22">
        <f t="shared" si="21"/>
        <v>5</v>
      </c>
    </row>
    <row r="21" ht="15.75" customHeight="1">
      <c r="A21" s="12"/>
      <c r="B21" s="29" t="s">
        <v>24</v>
      </c>
      <c r="C21" s="30">
        <v>123.0</v>
      </c>
      <c r="D21" s="30">
        <v>2.0</v>
      </c>
      <c r="E21" s="30">
        <v>121.0</v>
      </c>
      <c r="F21" s="30">
        <v>61.0</v>
      </c>
      <c r="G21" s="31">
        <f>F21/E21</f>
        <v>0.5041322314</v>
      </c>
      <c r="H21" s="30">
        <v>60.0</v>
      </c>
      <c r="I21" s="32">
        <f>H21/E21</f>
        <v>0.4958677686</v>
      </c>
      <c r="J21" s="30">
        <v>0.0</v>
      </c>
      <c r="K21" s="32">
        <f>J21/E21</f>
        <v>0</v>
      </c>
      <c r="L21" s="30">
        <v>61.0</v>
      </c>
      <c r="M21" s="32">
        <f>L21/E21</f>
        <v>0.5041322314</v>
      </c>
      <c r="N21" s="30">
        <v>60.0</v>
      </c>
      <c r="O21" s="32">
        <f>N21/E21</f>
        <v>0.4958677686</v>
      </c>
      <c r="P21" s="30">
        <v>0.0</v>
      </c>
      <c r="Q21" s="32">
        <f>P21/E21</f>
        <v>0</v>
      </c>
      <c r="R21" s="30">
        <v>57.0</v>
      </c>
      <c r="S21" s="32">
        <f>R21/E21</f>
        <v>0.4710743802</v>
      </c>
      <c r="T21" s="30">
        <v>64.0</v>
      </c>
      <c r="U21" s="32">
        <f>T21/E21</f>
        <v>0.5289256198</v>
      </c>
      <c r="V21" s="30">
        <v>0.0</v>
      </c>
      <c r="W21" s="32">
        <f>V21/E21</f>
        <v>0</v>
      </c>
      <c r="X21" s="33">
        <v>60.0</v>
      </c>
      <c r="Y21" s="32">
        <f>X21/E21</f>
        <v>0.4958677686</v>
      </c>
      <c r="Z21" s="33">
        <v>61.0</v>
      </c>
      <c r="AA21" s="32">
        <f>Z21/E21</f>
        <v>0.5041322314</v>
      </c>
      <c r="AB21" s="33">
        <v>0.0</v>
      </c>
      <c r="AC21" s="32">
        <f>AB21/E21</f>
        <v>0</v>
      </c>
      <c r="AD21" s="33">
        <v>57.0</v>
      </c>
      <c r="AE21" s="32">
        <f>AD21/E21</f>
        <v>0.4710743802</v>
      </c>
      <c r="AF21" s="33">
        <v>64.0</v>
      </c>
      <c r="AG21" s="32">
        <f>AF21/E21</f>
        <v>0.5289256198</v>
      </c>
      <c r="AH21" s="33">
        <v>0.0</v>
      </c>
      <c r="AI21" s="32">
        <f>AH21/E21</f>
        <v>0</v>
      </c>
      <c r="AJ21" s="22">
        <f t="shared" si="17"/>
        <v>121</v>
      </c>
      <c r="AK21" s="22">
        <f t="shared" si="18"/>
        <v>121</v>
      </c>
      <c r="AL21" s="22">
        <f t="shared" si="19"/>
        <v>121</v>
      </c>
      <c r="AM21" s="22">
        <f t="shared" si="20"/>
        <v>121</v>
      </c>
      <c r="AN21" s="22">
        <f t="shared" si="21"/>
        <v>121</v>
      </c>
    </row>
    <row r="22" ht="15.75" customHeight="1">
      <c r="A22" s="12"/>
      <c r="B22" s="29" t="s">
        <v>23</v>
      </c>
      <c r="C22" s="30">
        <f t="shared" ref="C22:AI22" si="42">C18-C21</f>
        <v>0</v>
      </c>
      <c r="D22" s="30">
        <f t="shared" si="42"/>
        <v>0</v>
      </c>
      <c r="E22" s="30">
        <f t="shared" si="42"/>
        <v>0</v>
      </c>
      <c r="F22" s="30">
        <f t="shared" si="42"/>
        <v>0</v>
      </c>
      <c r="G22" s="31">
        <f t="shared" si="42"/>
        <v>0</v>
      </c>
      <c r="H22" s="30">
        <f t="shared" si="42"/>
        <v>0</v>
      </c>
      <c r="I22" s="31">
        <f t="shared" si="42"/>
        <v>0</v>
      </c>
      <c r="J22" s="30">
        <f t="shared" si="42"/>
        <v>0</v>
      </c>
      <c r="K22" s="31">
        <f t="shared" si="42"/>
        <v>0</v>
      </c>
      <c r="L22" s="30">
        <f t="shared" si="42"/>
        <v>0</v>
      </c>
      <c r="M22" s="31">
        <f t="shared" si="42"/>
        <v>0</v>
      </c>
      <c r="N22" s="30">
        <f t="shared" si="42"/>
        <v>0</v>
      </c>
      <c r="O22" s="31">
        <f t="shared" si="42"/>
        <v>0</v>
      </c>
      <c r="P22" s="30">
        <f t="shared" si="42"/>
        <v>0</v>
      </c>
      <c r="Q22" s="31">
        <f t="shared" si="42"/>
        <v>0</v>
      </c>
      <c r="R22" s="30">
        <f t="shared" si="42"/>
        <v>0</v>
      </c>
      <c r="S22" s="31">
        <f t="shared" si="42"/>
        <v>0</v>
      </c>
      <c r="T22" s="30">
        <f t="shared" si="42"/>
        <v>0</v>
      </c>
      <c r="U22" s="31">
        <f t="shared" si="42"/>
        <v>0</v>
      </c>
      <c r="V22" s="30">
        <f t="shared" si="42"/>
        <v>0</v>
      </c>
      <c r="W22" s="31">
        <f t="shared" si="42"/>
        <v>0</v>
      </c>
      <c r="X22" s="30">
        <f t="shared" si="42"/>
        <v>0</v>
      </c>
      <c r="Y22" s="31">
        <f t="shared" si="42"/>
        <v>0</v>
      </c>
      <c r="Z22" s="30">
        <f t="shared" si="42"/>
        <v>0</v>
      </c>
      <c r="AA22" s="31">
        <f t="shared" si="42"/>
        <v>0</v>
      </c>
      <c r="AB22" s="30">
        <f t="shared" si="42"/>
        <v>0</v>
      </c>
      <c r="AC22" s="31">
        <f t="shared" si="42"/>
        <v>0</v>
      </c>
      <c r="AD22" s="30">
        <f t="shared" si="42"/>
        <v>0</v>
      </c>
      <c r="AE22" s="31">
        <f t="shared" si="42"/>
        <v>0</v>
      </c>
      <c r="AF22" s="30">
        <f t="shared" si="42"/>
        <v>0</v>
      </c>
      <c r="AG22" s="31">
        <f t="shared" si="42"/>
        <v>0</v>
      </c>
      <c r="AH22" s="30">
        <f t="shared" si="42"/>
        <v>0</v>
      </c>
      <c r="AI22" s="31">
        <f t="shared" si="42"/>
        <v>0</v>
      </c>
      <c r="AJ22" s="22">
        <f t="shared" si="17"/>
        <v>0</v>
      </c>
      <c r="AK22" s="22">
        <f t="shared" si="18"/>
        <v>0</v>
      </c>
      <c r="AL22" s="22">
        <f t="shared" si="19"/>
        <v>0</v>
      </c>
      <c r="AM22" s="22">
        <f t="shared" si="20"/>
        <v>0</v>
      </c>
      <c r="AN22" s="22">
        <f t="shared" si="21"/>
        <v>0</v>
      </c>
    </row>
    <row r="23" ht="15.75" customHeight="1">
      <c r="A23" s="12"/>
      <c r="B23" s="78" t="s">
        <v>30</v>
      </c>
      <c r="C23" s="48">
        <v>32.0</v>
      </c>
      <c r="D23" s="48">
        <v>0.0</v>
      </c>
      <c r="E23" s="36">
        <f t="shared" ref="E23:E26" si="43">C23-D23</f>
        <v>32</v>
      </c>
      <c r="F23" s="49">
        <v>16.0</v>
      </c>
      <c r="G23" s="38">
        <f t="shared" ref="G23:G28" si="44">F23/E23</f>
        <v>0.5</v>
      </c>
      <c r="H23" s="49">
        <v>16.0</v>
      </c>
      <c r="I23" s="39">
        <f t="shared" ref="I23:I28" si="45">H23/E23</f>
        <v>0.5</v>
      </c>
      <c r="J23" s="49">
        <v>0.0</v>
      </c>
      <c r="K23" s="39">
        <f t="shared" ref="K23:K28" si="46">J23/E23</f>
        <v>0</v>
      </c>
      <c r="L23" s="49">
        <v>16.0</v>
      </c>
      <c r="M23" s="39">
        <f t="shared" ref="M23:M28" si="47">L23/E23</f>
        <v>0.5</v>
      </c>
      <c r="N23" s="49">
        <v>16.0</v>
      </c>
      <c r="O23" s="39">
        <f t="shared" ref="O23:O28" si="48">N23/E23</f>
        <v>0.5</v>
      </c>
      <c r="P23" s="49">
        <v>0.0</v>
      </c>
      <c r="Q23" s="39">
        <f t="shared" ref="Q23:Q28" si="49">P23/E23</f>
        <v>0</v>
      </c>
      <c r="R23" s="49">
        <v>14.0</v>
      </c>
      <c r="S23" s="39">
        <f t="shared" ref="S23:S28" si="50">R23/E23</f>
        <v>0.4375</v>
      </c>
      <c r="T23" s="49">
        <v>18.0</v>
      </c>
      <c r="U23" s="39">
        <f t="shared" ref="U23:U28" si="51">T23/E23</f>
        <v>0.5625</v>
      </c>
      <c r="V23" s="49">
        <v>0.0</v>
      </c>
      <c r="W23" s="39">
        <f t="shared" ref="W23:W28" si="52">V23/E23</f>
        <v>0</v>
      </c>
      <c r="X23" s="68">
        <v>16.0</v>
      </c>
      <c r="Y23" s="39">
        <f t="shared" ref="Y23:Y28" si="53">X23/E23</f>
        <v>0.5</v>
      </c>
      <c r="Z23" s="68">
        <v>16.0</v>
      </c>
      <c r="AA23" s="39">
        <f t="shared" ref="AA23:AA28" si="54">Z23/E23</f>
        <v>0.5</v>
      </c>
      <c r="AB23" s="68">
        <v>0.0</v>
      </c>
      <c r="AC23" s="39">
        <f t="shared" ref="AC23:AC28" si="55">AB23/E23</f>
        <v>0</v>
      </c>
      <c r="AD23" s="68">
        <v>14.0</v>
      </c>
      <c r="AE23" s="39">
        <f t="shared" ref="AE23:AE28" si="56">AD23/E23</f>
        <v>0.4375</v>
      </c>
      <c r="AF23" s="68">
        <v>18.0</v>
      </c>
      <c r="AG23" s="39">
        <f t="shared" ref="AG23:AG28" si="57">AF23/E23</f>
        <v>0.5625</v>
      </c>
      <c r="AH23" s="68">
        <v>0.0</v>
      </c>
      <c r="AI23" s="39">
        <f t="shared" ref="AI23:AI28" si="58">AH23/E23</f>
        <v>0</v>
      </c>
      <c r="AJ23" s="41">
        <f t="shared" si="17"/>
        <v>32</v>
      </c>
      <c r="AK23" s="41">
        <f t="shared" si="18"/>
        <v>32</v>
      </c>
      <c r="AL23" s="22">
        <f t="shared" si="19"/>
        <v>32</v>
      </c>
      <c r="AM23" s="22">
        <f t="shared" si="20"/>
        <v>32</v>
      </c>
      <c r="AN23" s="22">
        <f t="shared" si="21"/>
        <v>32</v>
      </c>
    </row>
    <row r="24" ht="15.75" customHeight="1">
      <c r="A24" s="12"/>
      <c r="B24" s="78" t="s">
        <v>31</v>
      </c>
      <c r="C24" s="48">
        <v>29.0</v>
      </c>
      <c r="D24" s="48">
        <v>0.0</v>
      </c>
      <c r="E24" s="36">
        <f t="shared" si="43"/>
        <v>29</v>
      </c>
      <c r="F24" s="49">
        <v>15.0</v>
      </c>
      <c r="G24" s="38">
        <f t="shared" si="44"/>
        <v>0.5172413793</v>
      </c>
      <c r="H24" s="49">
        <v>14.0</v>
      </c>
      <c r="I24" s="39">
        <f t="shared" si="45"/>
        <v>0.4827586207</v>
      </c>
      <c r="J24" s="49">
        <v>0.0</v>
      </c>
      <c r="K24" s="39">
        <f t="shared" si="46"/>
        <v>0</v>
      </c>
      <c r="L24" s="49">
        <v>15.0</v>
      </c>
      <c r="M24" s="39">
        <f t="shared" si="47"/>
        <v>0.5172413793</v>
      </c>
      <c r="N24" s="49">
        <v>14.0</v>
      </c>
      <c r="O24" s="39">
        <f t="shared" si="48"/>
        <v>0.4827586207</v>
      </c>
      <c r="P24" s="49">
        <v>0.0</v>
      </c>
      <c r="Q24" s="39">
        <f t="shared" si="49"/>
        <v>0</v>
      </c>
      <c r="R24" s="49">
        <v>14.0</v>
      </c>
      <c r="S24" s="39">
        <f t="shared" si="50"/>
        <v>0.4827586207</v>
      </c>
      <c r="T24" s="49">
        <v>15.0</v>
      </c>
      <c r="U24" s="39">
        <f t="shared" si="51"/>
        <v>0.5172413793</v>
      </c>
      <c r="V24" s="49">
        <v>0.0</v>
      </c>
      <c r="W24" s="39">
        <f t="shared" si="52"/>
        <v>0</v>
      </c>
      <c r="X24" s="68">
        <v>15.0</v>
      </c>
      <c r="Y24" s="39">
        <f t="shared" si="53"/>
        <v>0.5172413793</v>
      </c>
      <c r="Z24" s="68">
        <v>14.0</v>
      </c>
      <c r="AA24" s="39">
        <f t="shared" si="54"/>
        <v>0.4827586207</v>
      </c>
      <c r="AB24" s="68">
        <v>0.0</v>
      </c>
      <c r="AC24" s="39">
        <f t="shared" si="55"/>
        <v>0</v>
      </c>
      <c r="AD24" s="68">
        <v>14.0</v>
      </c>
      <c r="AE24" s="39">
        <f t="shared" si="56"/>
        <v>0.4827586207</v>
      </c>
      <c r="AF24" s="68">
        <v>15.0</v>
      </c>
      <c r="AG24" s="39">
        <f t="shared" si="57"/>
        <v>0.5172413793</v>
      </c>
      <c r="AH24" s="68">
        <v>0.0</v>
      </c>
      <c r="AI24" s="39">
        <f t="shared" si="58"/>
        <v>0</v>
      </c>
      <c r="AJ24" s="41">
        <f t="shared" si="17"/>
        <v>29</v>
      </c>
      <c r="AK24" s="41">
        <f t="shared" si="18"/>
        <v>29</v>
      </c>
      <c r="AL24" s="22">
        <f t="shared" si="19"/>
        <v>29</v>
      </c>
      <c r="AM24" s="22">
        <f t="shared" si="20"/>
        <v>29</v>
      </c>
      <c r="AN24" s="22">
        <f t="shared" si="21"/>
        <v>29</v>
      </c>
    </row>
    <row r="25" ht="15.75" customHeight="1">
      <c r="A25" s="12"/>
      <c r="B25" s="78" t="s">
        <v>32</v>
      </c>
      <c r="C25" s="48">
        <v>32.0</v>
      </c>
      <c r="D25" s="48">
        <v>1.0</v>
      </c>
      <c r="E25" s="36">
        <f t="shared" si="43"/>
        <v>31</v>
      </c>
      <c r="F25" s="49">
        <v>16.0</v>
      </c>
      <c r="G25" s="38">
        <f t="shared" si="44"/>
        <v>0.5161290323</v>
      </c>
      <c r="H25" s="49">
        <v>15.0</v>
      </c>
      <c r="I25" s="39">
        <f t="shared" si="45"/>
        <v>0.4838709677</v>
      </c>
      <c r="J25" s="49">
        <v>0.0</v>
      </c>
      <c r="K25" s="39">
        <f t="shared" si="46"/>
        <v>0</v>
      </c>
      <c r="L25" s="49">
        <v>16.0</v>
      </c>
      <c r="M25" s="39">
        <f t="shared" si="47"/>
        <v>0.5161290323</v>
      </c>
      <c r="N25" s="49">
        <v>15.0</v>
      </c>
      <c r="O25" s="39">
        <f t="shared" si="48"/>
        <v>0.4838709677</v>
      </c>
      <c r="P25" s="49">
        <v>0.0</v>
      </c>
      <c r="Q25" s="39">
        <f t="shared" si="49"/>
        <v>0</v>
      </c>
      <c r="R25" s="49">
        <v>15.0</v>
      </c>
      <c r="S25" s="39">
        <f t="shared" si="50"/>
        <v>0.4838709677</v>
      </c>
      <c r="T25" s="49">
        <v>16.0</v>
      </c>
      <c r="U25" s="39">
        <f t="shared" si="51"/>
        <v>0.5161290323</v>
      </c>
      <c r="V25" s="49">
        <v>0.0</v>
      </c>
      <c r="W25" s="39">
        <f t="shared" si="52"/>
        <v>0</v>
      </c>
      <c r="X25" s="68">
        <v>15.0</v>
      </c>
      <c r="Y25" s="39">
        <f t="shared" si="53"/>
        <v>0.4838709677</v>
      </c>
      <c r="Z25" s="68">
        <v>16.0</v>
      </c>
      <c r="AA25" s="39">
        <f t="shared" si="54"/>
        <v>0.5161290323</v>
      </c>
      <c r="AB25" s="68">
        <v>0.0</v>
      </c>
      <c r="AC25" s="39">
        <f t="shared" si="55"/>
        <v>0</v>
      </c>
      <c r="AD25" s="68">
        <v>15.0</v>
      </c>
      <c r="AE25" s="39">
        <f t="shared" si="56"/>
        <v>0.4838709677</v>
      </c>
      <c r="AF25" s="68">
        <v>16.0</v>
      </c>
      <c r="AG25" s="39">
        <f t="shared" si="57"/>
        <v>0.5161290323</v>
      </c>
      <c r="AH25" s="68">
        <v>0.0</v>
      </c>
      <c r="AI25" s="39">
        <f t="shared" si="58"/>
        <v>0</v>
      </c>
      <c r="AJ25" s="41">
        <f t="shared" si="17"/>
        <v>31</v>
      </c>
      <c r="AK25" s="41">
        <f t="shared" si="18"/>
        <v>31</v>
      </c>
      <c r="AL25" s="22">
        <f t="shared" si="19"/>
        <v>31</v>
      </c>
      <c r="AM25" s="22">
        <f t="shared" si="20"/>
        <v>31</v>
      </c>
      <c r="AN25" s="22">
        <f t="shared" si="21"/>
        <v>31</v>
      </c>
    </row>
    <row r="26" ht="15.75" customHeight="1">
      <c r="A26" s="13"/>
      <c r="B26" s="78" t="s">
        <v>33</v>
      </c>
      <c r="C26" s="48">
        <v>30.0</v>
      </c>
      <c r="D26" s="48">
        <v>1.0</v>
      </c>
      <c r="E26" s="36">
        <f t="shared" si="43"/>
        <v>29</v>
      </c>
      <c r="F26" s="49">
        <v>14.0</v>
      </c>
      <c r="G26" s="38">
        <f t="shared" si="44"/>
        <v>0.4827586207</v>
      </c>
      <c r="H26" s="49">
        <v>15.0</v>
      </c>
      <c r="I26" s="39">
        <f t="shared" si="45"/>
        <v>0.5172413793</v>
      </c>
      <c r="J26" s="49">
        <v>0.0</v>
      </c>
      <c r="K26" s="39">
        <f t="shared" si="46"/>
        <v>0</v>
      </c>
      <c r="L26" s="49">
        <v>14.0</v>
      </c>
      <c r="M26" s="39">
        <f t="shared" si="47"/>
        <v>0.4827586207</v>
      </c>
      <c r="N26" s="49">
        <v>15.0</v>
      </c>
      <c r="O26" s="39">
        <f t="shared" si="48"/>
        <v>0.5172413793</v>
      </c>
      <c r="P26" s="49">
        <v>0.0</v>
      </c>
      <c r="Q26" s="39">
        <f t="shared" si="49"/>
        <v>0</v>
      </c>
      <c r="R26" s="49">
        <v>14.0</v>
      </c>
      <c r="S26" s="39">
        <f t="shared" si="50"/>
        <v>0.4827586207</v>
      </c>
      <c r="T26" s="49">
        <v>15.0</v>
      </c>
      <c r="U26" s="39">
        <f t="shared" si="51"/>
        <v>0.5172413793</v>
      </c>
      <c r="V26" s="49">
        <v>0.0</v>
      </c>
      <c r="W26" s="39">
        <f t="shared" si="52"/>
        <v>0</v>
      </c>
      <c r="X26" s="68">
        <v>14.0</v>
      </c>
      <c r="Y26" s="39">
        <f t="shared" si="53"/>
        <v>0.4827586207</v>
      </c>
      <c r="Z26" s="68">
        <v>15.0</v>
      </c>
      <c r="AA26" s="39">
        <f t="shared" si="54"/>
        <v>0.5172413793</v>
      </c>
      <c r="AB26" s="68">
        <v>0.0</v>
      </c>
      <c r="AC26" s="39">
        <f t="shared" si="55"/>
        <v>0</v>
      </c>
      <c r="AD26" s="68">
        <v>14.0</v>
      </c>
      <c r="AE26" s="39">
        <f t="shared" si="56"/>
        <v>0.4827586207</v>
      </c>
      <c r="AF26" s="68">
        <v>15.0</v>
      </c>
      <c r="AG26" s="39">
        <f t="shared" si="57"/>
        <v>0.5172413793</v>
      </c>
      <c r="AH26" s="68">
        <v>0.0</v>
      </c>
      <c r="AI26" s="39">
        <f t="shared" si="58"/>
        <v>0</v>
      </c>
      <c r="AJ26" s="41">
        <f t="shared" si="17"/>
        <v>29</v>
      </c>
      <c r="AK26" s="41">
        <f t="shared" si="18"/>
        <v>29</v>
      </c>
      <c r="AL26" s="22">
        <f t="shared" si="19"/>
        <v>29</v>
      </c>
      <c r="AM26" s="22">
        <f t="shared" si="20"/>
        <v>29</v>
      </c>
      <c r="AN26" s="22">
        <f t="shared" si="21"/>
        <v>29</v>
      </c>
    </row>
    <row r="27" ht="15.75" customHeight="1">
      <c r="A27" s="54" t="s">
        <v>34</v>
      </c>
      <c r="B27" s="44" t="s">
        <v>35</v>
      </c>
      <c r="C27" s="45">
        <f t="shared" ref="C27:F27" si="59">SUM(C32:C34)</f>
        <v>118</v>
      </c>
      <c r="D27" s="45">
        <f t="shared" si="59"/>
        <v>1</v>
      </c>
      <c r="E27" s="45">
        <f t="shared" si="59"/>
        <v>117</v>
      </c>
      <c r="F27" s="46">
        <f t="shared" si="59"/>
        <v>65</v>
      </c>
      <c r="G27" s="20">
        <f t="shared" si="44"/>
        <v>0.5555555556</v>
      </c>
      <c r="H27" s="46">
        <f>SUM(H32:H34)</f>
        <v>52</v>
      </c>
      <c r="I27" s="47">
        <f t="shared" si="45"/>
        <v>0.4444444444</v>
      </c>
      <c r="J27" s="46">
        <f>SUM(J32:J34)</f>
        <v>0</v>
      </c>
      <c r="K27" s="47">
        <f t="shared" si="46"/>
        <v>0</v>
      </c>
      <c r="L27" s="46">
        <f>SUM(L32:L34)</f>
        <v>61</v>
      </c>
      <c r="M27" s="47">
        <f t="shared" si="47"/>
        <v>0.5213675214</v>
      </c>
      <c r="N27" s="46">
        <f>SUM(N32:N34)</f>
        <v>56</v>
      </c>
      <c r="O27" s="47">
        <f t="shared" si="48"/>
        <v>0.4786324786</v>
      </c>
      <c r="P27" s="46">
        <f>SUM(P32:P34)</f>
        <v>0</v>
      </c>
      <c r="Q27" s="47">
        <f t="shared" si="49"/>
        <v>0</v>
      </c>
      <c r="R27" s="46">
        <f>SUM(R32:R34)</f>
        <v>52</v>
      </c>
      <c r="S27" s="47">
        <f t="shared" si="50"/>
        <v>0.4444444444</v>
      </c>
      <c r="T27" s="46">
        <f>SUM(T32:T34)</f>
        <v>65</v>
      </c>
      <c r="U27" s="47">
        <f t="shared" si="51"/>
        <v>0.5555555556</v>
      </c>
      <c r="V27" s="46">
        <f>SUM(V32:V34)</f>
        <v>0</v>
      </c>
      <c r="W27" s="47">
        <f t="shared" si="52"/>
        <v>0</v>
      </c>
      <c r="X27" s="46">
        <f>SUM(X32:X34)</f>
        <v>56</v>
      </c>
      <c r="Y27" s="47">
        <f t="shared" si="53"/>
        <v>0.4786324786</v>
      </c>
      <c r="Z27" s="46">
        <f>SUM(Z32:Z34)</f>
        <v>61</v>
      </c>
      <c r="AA27" s="47">
        <f t="shared" si="54"/>
        <v>0.5213675214</v>
      </c>
      <c r="AB27" s="46">
        <f>SUM(AB32:AB34)</f>
        <v>0</v>
      </c>
      <c r="AC27" s="47">
        <f t="shared" si="55"/>
        <v>0</v>
      </c>
      <c r="AD27" s="46">
        <f>SUM(AD32:AD34)</f>
        <v>57</v>
      </c>
      <c r="AE27" s="21">
        <f t="shared" si="56"/>
        <v>0.4871794872</v>
      </c>
      <c r="AF27" s="46">
        <f>SUM(AF32:AF34)</f>
        <v>60</v>
      </c>
      <c r="AG27" s="21">
        <f t="shared" si="57"/>
        <v>0.5128205128</v>
      </c>
      <c r="AH27" s="46">
        <f>SUM(AH32:AH34)</f>
        <v>0</v>
      </c>
      <c r="AI27" s="21">
        <f t="shared" si="58"/>
        <v>0</v>
      </c>
      <c r="AJ27" s="22">
        <f t="shared" si="17"/>
        <v>117</v>
      </c>
      <c r="AK27" s="22">
        <f t="shared" si="18"/>
        <v>117</v>
      </c>
      <c r="AL27" s="22">
        <f t="shared" si="19"/>
        <v>117</v>
      </c>
      <c r="AM27" s="22">
        <f t="shared" si="20"/>
        <v>117</v>
      </c>
      <c r="AN27" s="22">
        <f t="shared" si="21"/>
        <v>117</v>
      </c>
    </row>
    <row r="28" ht="15.75" customHeight="1">
      <c r="A28" s="12"/>
      <c r="B28" s="23" t="s">
        <v>22</v>
      </c>
      <c r="C28" s="24">
        <v>107.0</v>
      </c>
      <c r="D28" s="25">
        <v>1.0</v>
      </c>
      <c r="E28" s="25">
        <v>106.0</v>
      </c>
      <c r="F28" s="25">
        <v>50.0</v>
      </c>
      <c r="G28" s="26">
        <f t="shared" si="44"/>
        <v>0.4716981132</v>
      </c>
      <c r="H28" s="25">
        <v>56.0</v>
      </c>
      <c r="I28" s="27">
        <f t="shared" si="45"/>
        <v>0.5283018868</v>
      </c>
      <c r="J28" s="25">
        <v>0.0</v>
      </c>
      <c r="K28" s="27">
        <f t="shared" si="46"/>
        <v>0</v>
      </c>
      <c r="L28" s="25">
        <v>50.0</v>
      </c>
      <c r="M28" s="27">
        <f t="shared" si="47"/>
        <v>0.4716981132</v>
      </c>
      <c r="N28" s="25">
        <v>56.0</v>
      </c>
      <c r="O28" s="27">
        <f t="shared" si="48"/>
        <v>0.5283018868</v>
      </c>
      <c r="P28" s="25">
        <v>0.0</v>
      </c>
      <c r="Q28" s="27">
        <f t="shared" si="49"/>
        <v>0</v>
      </c>
      <c r="R28" s="25">
        <v>46.0</v>
      </c>
      <c r="S28" s="27">
        <f t="shared" si="50"/>
        <v>0.4339622642</v>
      </c>
      <c r="T28" s="25">
        <v>60.0</v>
      </c>
      <c r="U28" s="27">
        <f t="shared" si="51"/>
        <v>0.5660377358</v>
      </c>
      <c r="V28" s="25">
        <v>0.0</v>
      </c>
      <c r="W28" s="27">
        <f t="shared" si="52"/>
        <v>0</v>
      </c>
      <c r="X28" s="25">
        <v>49.0</v>
      </c>
      <c r="Y28" s="27">
        <f t="shared" si="53"/>
        <v>0.4622641509</v>
      </c>
      <c r="Z28" s="25">
        <v>57.0</v>
      </c>
      <c r="AA28" s="27">
        <f t="shared" si="54"/>
        <v>0.5377358491</v>
      </c>
      <c r="AB28" s="25">
        <v>0.0</v>
      </c>
      <c r="AC28" s="27">
        <f t="shared" si="55"/>
        <v>0</v>
      </c>
      <c r="AD28" s="25">
        <v>46.0</v>
      </c>
      <c r="AE28" s="27">
        <f t="shared" si="56"/>
        <v>0.4339622642</v>
      </c>
      <c r="AF28" s="25">
        <v>60.0</v>
      </c>
      <c r="AG28" s="27">
        <f t="shared" si="57"/>
        <v>0.5660377358</v>
      </c>
      <c r="AH28" s="25">
        <v>0.0</v>
      </c>
      <c r="AI28" s="27">
        <f t="shared" si="58"/>
        <v>0</v>
      </c>
      <c r="AJ28" s="22">
        <f t="shared" si="17"/>
        <v>106</v>
      </c>
      <c r="AK28" s="22">
        <f t="shared" si="18"/>
        <v>106</v>
      </c>
      <c r="AL28" s="22">
        <f t="shared" si="19"/>
        <v>106</v>
      </c>
      <c r="AM28" s="22">
        <f t="shared" si="20"/>
        <v>106</v>
      </c>
      <c r="AN28" s="22">
        <f t="shared" si="21"/>
        <v>106</v>
      </c>
    </row>
    <row r="29" ht="15.75" customHeight="1">
      <c r="A29" s="12"/>
      <c r="B29" s="23" t="s">
        <v>23</v>
      </c>
      <c r="C29" s="24">
        <f t="shared" ref="C29:AI29" si="60">C27-C28</f>
        <v>11</v>
      </c>
      <c r="D29" s="24">
        <f t="shared" si="60"/>
        <v>0</v>
      </c>
      <c r="E29" s="24">
        <f t="shared" si="60"/>
        <v>11</v>
      </c>
      <c r="F29" s="24">
        <f t="shared" si="60"/>
        <v>15</v>
      </c>
      <c r="G29" s="28">
        <f t="shared" si="60"/>
        <v>0.08385744235</v>
      </c>
      <c r="H29" s="24">
        <f t="shared" si="60"/>
        <v>-4</v>
      </c>
      <c r="I29" s="28">
        <f t="shared" si="60"/>
        <v>-0.08385744235</v>
      </c>
      <c r="J29" s="24">
        <f t="shared" si="60"/>
        <v>0</v>
      </c>
      <c r="K29" s="28">
        <f t="shared" si="60"/>
        <v>0</v>
      </c>
      <c r="L29" s="24">
        <f t="shared" si="60"/>
        <v>11</v>
      </c>
      <c r="M29" s="28">
        <f t="shared" si="60"/>
        <v>0.04966940816</v>
      </c>
      <c r="N29" s="24">
        <f t="shared" si="60"/>
        <v>0</v>
      </c>
      <c r="O29" s="28">
        <f t="shared" si="60"/>
        <v>-0.04966940816</v>
      </c>
      <c r="P29" s="24">
        <f t="shared" si="60"/>
        <v>0</v>
      </c>
      <c r="Q29" s="28">
        <f t="shared" si="60"/>
        <v>0</v>
      </c>
      <c r="R29" s="24">
        <f t="shared" si="60"/>
        <v>6</v>
      </c>
      <c r="S29" s="28">
        <f t="shared" si="60"/>
        <v>0.01048218029</v>
      </c>
      <c r="T29" s="24">
        <f t="shared" si="60"/>
        <v>5</v>
      </c>
      <c r="U29" s="28">
        <f t="shared" si="60"/>
        <v>-0.01048218029</v>
      </c>
      <c r="V29" s="24">
        <f t="shared" si="60"/>
        <v>0</v>
      </c>
      <c r="W29" s="28">
        <f t="shared" si="60"/>
        <v>0</v>
      </c>
      <c r="X29" s="24">
        <f t="shared" si="60"/>
        <v>7</v>
      </c>
      <c r="Y29" s="28">
        <f t="shared" si="60"/>
        <v>0.01636832769</v>
      </c>
      <c r="Z29" s="24">
        <f t="shared" si="60"/>
        <v>4</v>
      </c>
      <c r="AA29" s="28">
        <f t="shared" si="60"/>
        <v>-0.01636832769</v>
      </c>
      <c r="AB29" s="24">
        <f t="shared" si="60"/>
        <v>0</v>
      </c>
      <c r="AC29" s="28">
        <f t="shared" si="60"/>
        <v>0</v>
      </c>
      <c r="AD29" s="24">
        <f t="shared" si="60"/>
        <v>11</v>
      </c>
      <c r="AE29" s="28">
        <f t="shared" si="60"/>
        <v>0.05321722303</v>
      </c>
      <c r="AF29" s="24">
        <f t="shared" si="60"/>
        <v>0</v>
      </c>
      <c r="AG29" s="28">
        <f t="shared" si="60"/>
        <v>-0.05321722303</v>
      </c>
      <c r="AH29" s="24">
        <f t="shared" si="60"/>
        <v>0</v>
      </c>
      <c r="AI29" s="28">
        <f t="shared" si="60"/>
        <v>0</v>
      </c>
      <c r="AJ29" s="22">
        <f t="shared" si="17"/>
        <v>11</v>
      </c>
      <c r="AK29" s="22">
        <f t="shared" si="18"/>
        <v>11</v>
      </c>
      <c r="AL29" s="22">
        <f t="shared" si="19"/>
        <v>11</v>
      </c>
      <c r="AM29" s="22">
        <f t="shared" si="20"/>
        <v>11</v>
      </c>
      <c r="AN29" s="22">
        <f t="shared" si="21"/>
        <v>11</v>
      </c>
    </row>
    <row r="30" ht="15.75" customHeight="1">
      <c r="A30" s="12"/>
      <c r="B30" s="29" t="s">
        <v>24</v>
      </c>
      <c r="C30" s="30">
        <v>118.0</v>
      </c>
      <c r="D30" s="30">
        <v>0.0</v>
      </c>
      <c r="E30" s="30">
        <v>118.0</v>
      </c>
      <c r="F30" s="30">
        <v>65.0</v>
      </c>
      <c r="G30" s="31">
        <f>F30/E30</f>
        <v>0.5508474576</v>
      </c>
      <c r="H30" s="30">
        <v>53.0</v>
      </c>
      <c r="I30" s="32">
        <f>H30/E30</f>
        <v>0.4491525424</v>
      </c>
      <c r="J30" s="30">
        <v>0.0</v>
      </c>
      <c r="K30" s="32">
        <f>J30/E30</f>
        <v>0</v>
      </c>
      <c r="L30" s="30">
        <v>61.0</v>
      </c>
      <c r="M30" s="32">
        <f>L30/E30</f>
        <v>0.5169491525</v>
      </c>
      <c r="N30" s="30">
        <v>57.0</v>
      </c>
      <c r="O30" s="32">
        <f>N30/E30</f>
        <v>0.4830508475</v>
      </c>
      <c r="P30" s="30">
        <v>0.0</v>
      </c>
      <c r="Q30" s="32">
        <f>P30/E30</f>
        <v>0</v>
      </c>
      <c r="R30" s="30">
        <v>52.0</v>
      </c>
      <c r="S30" s="32">
        <f>R30/E30</f>
        <v>0.4406779661</v>
      </c>
      <c r="T30" s="30">
        <v>66.0</v>
      </c>
      <c r="U30" s="32">
        <f>T30/E30</f>
        <v>0.5593220339</v>
      </c>
      <c r="V30" s="30">
        <v>0.0</v>
      </c>
      <c r="W30" s="32">
        <f>V30/E30</f>
        <v>0</v>
      </c>
      <c r="X30" s="33">
        <v>56.0</v>
      </c>
      <c r="Y30" s="32">
        <f>X30/E30</f>
        <v>0.4745762712</v>
      </c>
      <c r="Z30" s="33">
        <v>62.0</v>
      </c>
      <c r="AA30" s="32">
        <f>Z30/E30</f>
        <v>0.5254237288</v>
      </c>
      <c r="AB30" s="33">
        <v>0.0</v>
      </c>
      <c r="AC30" s="32">
        <f>AB30/E30</f>
        <v>0</v>
      </c>
      <c r="AD30" s="33">
        <v>57.0</v>
      </c>
      <c r="AE30" s="32">
        <f>AD30/E30</f>
        <v>0.4830508475</v>
      </c>
      <c r="AF30" s="33">
        <v>61.0</v>
      </c>
      <c r="AG30" s="32">
        <f>AF30/E30</f>
        <v>0.5169491525</v>
      </c>
      <c r="AH30" s="33">
        <v>0.0</v>
      </c>
      <c r="AI30" s="32">
        <f>AH30/E30</f>
        <v>0</v>
      </c>
      <c r="AJ30" s="22">
        <f t="shared" si="17"/>
        <v>118</v>
      </c>
      <c r="AK30" s="22">
        <f t="shared" si="18"/>
        <v>118</v>
      </c>
      <c r="AL30" s="22">
        <f t="shared" si="19"/>
        <v>118</v>
      </c>
      <c r="AM30" s="22">
        <f t="shared" si="20"/>
        <v>118</v>
      </c>
      <c r="AN30" s="22">
        <f t="shared" si="21"/>
        <v>118</v>
      </c>
    </row>
    <row r="31" ht="15.75" customHeight="1">
      <c r="A31" s="12"/>
      <c r="B31" s="29" t="s">
        <v>23</v>
      </c>
      <c r="C31" s="30">
        <f t="shared" ref="C31:AI31" si="61">C27-C30</f>
        <v>0</v>
      </c>
      <c r="D31" s="30">
        <f t="shared" si="61"/>
        <v>1</v>
      </c>
      <c r="E31" s="30">
        <f t="shared" si="61"/>
        <v>-1</v>
      </c>
      <c r="F31" s="30">
        <f t="shared" si="61"/>
        <v>0</v>
      </c>
      <c r="G31" s="31">
        <f t="shared" si="61"/>
        <v>0.004708097928</v>
      </c>
      <c r="H31" s="30">
        <f t="shared" si="61"/>
        <v>-1</v>
      </c>
      <c r="I31" s="31">
        <f t="shared" si="61"/>
        <v>-0.004708097928</v>
      </c>
      <c r="J31" s="30">
        <f t="shared" si="61"/>
        <v>0</v>
      </c>
      <c r="K31" s="31">
        <f t="shared" si="61"/>
        <v>0</v>
      </c>
      <c r="L31" s="30">
        <f t="shared" si="61"/>
        <v>0</v>
      </c>
      <c r="M31" s="31">
        <f t="shared" si="61"/>
        <v>0.004418368825</v>
      </c>
      <c r="N31" s="30">
        <f t="shared" si="61"/>
        <v>-1</v>
      </c>
      <c r="O31" s="31">
        <f t="shared" si="61"/>
        <v>-0.004418368825</v>
      </c>
      <c r="P31" s="30">
        <f t="shared" si="61"/>
        <v>0</v>
      </c>
      <c r="Q31" s="31">
        <f t="shared" si="61"/>
        <v>0</v>
      </c>
      <c r="R31" s="30">
        <f t="shared" si="61"/>
        <v>0</v>
      </c>
      <c r="S31" s="31">
        <f t="shared" si="61"/>
        <v>0.003766478343</v>
      </c>
      <c r="T31" s="30">
        <f t="shared" si="61"/>
        <v>-1</v>
      </c>
      <c r="U31" s="31">
        <f t="shared" si="61"/>
        <v>-0.003766478343</v>
      </c>
      <c r="V31" s="30">
        <f t="shared" si="61"/>
        <v>0</v>
      </c>
      <c r="W31" s="31">
        <f t="shared" si="61"/>
        <v>0</v>
      </c>
      <c r="X31" s="30">
        <f t="shared" si="61"/>
        <v>0</v>
      </c>
      <c r="Y31" s="31">
        <f t="shared" si="61"/>
        <v>0.004056207446</v>
      </c>
      <c r="Z31" s="30">
        <f t="shared" si="61"/>
        <v>-1</v>
      </c>
      <c r="AA31" s="31">
        <f t="shared" si="61"/>
        <v>-0.004056207446</v>
      </c>
      <c r="AB31" s="30">
        <f t="shared" si="61"/>
        <v>0</v>
      </c>
      <c r="AC31" s="31">
        <f t="shared" si="61"/>
        <v>0</v>
      </c>
      <c r="AD31" s="30">
        <f t="shared" si="61"/>
        <v>0</v>
      </c>
      <c r="AE31" s="31">
        <f t="shared" si="61"/>
        <v>0.004128639722</v>
      </c>
      <c r="AF31" s="30">
        <f t="shared" si="61"/>
        <v>-1</v>
      </c>
      <c r="AG31" s="31">
        <f t="shared" si="61"/>
        <v>-0.004128639722</v>
      </c>
      <c r="AH31" s="30">
        <f t="shared" si="61"/>
        <v>0</v>
      </c>
      <c r="AI31" s="31">
        <f t="shared" si="61"/>
        <v>0</v>
      </c>
      <c r="AJ31" s="22">
        <f t="shared" si="17"/>
        <v>-1</v>
      </c>
      <c r="AK31" s="22">
        <f t="shared" si="18"/>
        <v>-1</v>
      </c>
      <c r="AL31" s="22">
        <f t="shared" si="19"/>
        <v>-1</v>
      </c>
      <c r="AM31" s="22">
        <f t="shared" si="20"/>
        <v>-1</v>
      </c>
      <c r="AN31" s="22">
        <f t="shared" si="21"/>
        <v>-1</v>
      </c>
    </row>
    <row r="32" ht="15.75" customHeight="1">
      <c r="A32" s="12"/>
      <c r="B32" s="78" t="s">
        <v>36</v>
      </c>
      <c r="C32" s="48">
        <v>39.0</v>
      </c>
      <c r="D32" s="48">
        <v>1.0</v>
      </c>
      <c r="E32" s="36">
        <f t="shared" ref="E32:E34" si="62">C32-D32</f>
        <v>38</v>
      </c>
      <c r="F32" s="49">
        <v>38.0</v>
      </c>
      <c r="G32" s="38">
        <f t="shared" ref="G32:G36" si="63">F32/E32</f>
        <v>1</v>
      </c>
      <c r="H32" s="55"/>
      <c r="I32" s="39">
        <f t="shared" ref="I32:I36" si="64">H32/E32</f>
        <v>0</v>
      </c>
      <c r="J32" s="55"/>
      <c r="K32" s="39">
        <f t="shared" ref="K32:K36" si="65">J32/E32</f>
        <v>0</v>
      </c>
      <c r="L32" s="49">
        <v>38.0</v>
      </c>
      <c r="M32" s="39">
        <f t="shared" ref="M32:M36" si="66">L32/E32</f>
        <v>1</v>
      </c>
      <c r="N32" s="55"/>
      <c r="O32" s="39">
        <f t="shared" ref="O32:O36" si="67">N32/E32</f>
        <v>0</v>
      </c>
      <c r="P32" s="55"/>
      <c r="Q32" s="39">
        <f t="shared" ref="Q32:Q36" si="68">P32/E32</f>
        <v>0</v>
      </c>
      <c r="R32" s="49">
        <v>38.0</v>
      </c>
      <c r="S32" s="39">
        <f t="shared" ref="S32:S36" si="69">R32/E32</f>
        <v>1</v>
      </c>
      <c r="T32" s="55"/>
      <c r="U32" s="39">
        <f t="shared" ref="U32:U36" si="70">T32/E32</f>
        <v>0</v>
      </c>
      <c r="V32" s="55"/>
      <c r="W32" s="39">
        <f t="shared" ref="W32:W36" si="71">V32/E32</f>
        <v>0</v>
      </c>
      <c r="X32" s="68">
        <v>38.0</v>
      </c>
      <c r="Y32" s="39">
        <f t="shared" ref="Y32:Y36" si="72">X32/E32</f>
        <v>1</v>
      </c>
      <c r="Z32" s="69"/>
      <c r="AA32" s="39">
        <f t="shared" ref="AA32:AA36" si="73">Z32/E32</f>
        <v>0</v>
      </c>
      <c r="AB32" s="69"/>
      <c r="AC32" s="39">
        <f t="shared" ref="AC32:AC36" si="74">AB32/E32</f>
        <v>0</v>
      </c>
      <c r="AD32" s="68">
        <v>38.0</v>
      </c>
      <c r="AE32" s="39">
        <f t="shared" ref="AE32:AE36" si="75">AD32/E32</f>
        <v>1</v>
      </c>
      <c r="AF32" s="69"/>
      <c r="AG32" s="39">
        <f t="shared" ref="AG32:AG36" si="76">AF32/E32</f>
        <v>0</v>
      </c>
      <c r="AH32" s="69"/>
      <c r="AI32" s="39">
        <f t="shared" ref="AI32:AI36" si="77">AH32/E32</f>
        <v>0</v>
      </c>
      <c r="AJ32" s="41">
        <f t="shared" si="17"/>
        <v>38</v>
      </c>
      <c r="AK32" s="41">
        <f t="shared" si="18"/>
        <v>38</v>
      </c>
      <c r="AL32" s="22">
        <f t="shared" si="19"/>
        <v>38</v>
      </c>
      <c r="AM32" s="22">
        <f t="shared" si="20"/>
        <v>38</v>
      </c>
      <c r="AN32" s="22">
        <f t="shared" si="21"/>
        <v>38</v>
      </c>
    </row>
    <row r="33" ht="15.75" customHeight="1">
      <c r="A33" s="12"/>
      <c r="B33" s="78" t="s">
        <v>37</v>
      </c>
      <c r="C33" s="48">
        <v>40.0</v>
      </c>
      <c r="D33" s="48">
        <v>0.0</v>
      </c>
      <c r="E33" s="36">
        <f t="shared" si="62"/>
        <v>40</v>
      </c>
      <c r="F33" s="49">
        <v>14.0</v>
      </c>
      <c r="G33" s="38">
        <f t="shared" si="63"/>
        <v>0.35</v>
      </c>
      <c r="H33" s="49">
        <v>26.0</v>
      </c>
      <c r="I33" s="39">
        <f t="shared" si="64"/>
        <v>0.65</v>
      </c>
      <c r="J33" s="49">
        <v>0.0</v>
      </c>
      <c r="K33" s="39">
        <f t="shared" si="65"/>
        <v>0</v>
      </c>
      <c r="L33" s="49">
        <v>12.0</v>
      </c>
      <c r="M33" s="39">
        <f t="shared" si="66"/>
        <v>0.3</v>
      </c>
      <c r="N33" s="49">
        <v>28.0</v>
      </c>
      <c r="O33" s="39">
        <f t="shared" si="67"/>
        <v>0.7</v>
      </c>
      <c r="P33" s="49">
        <v>0.0</v>
      </c>
      <c r="Q33" s="39">
        <f t="shared" si="68"/>
        <v>0</v>
      </c>
      <c r="R33" s="49">
        <v>7.0</v>
      </c>
      <c r="S33" s="39">
        <f t="shared" si="69"/>
        <v>0.175</v>
      </c>
      <c r="T33" s="49">
        <v>33.0</v>
      </c>
      <c r="U33" s="39">
        <f t="shared" si="70"/>
        <v>0.825</v>
      </c>
      <c r="V33" s="49">
        <v>0.0</v>
      </c>
      <c r="W33" s="39">
        <f t="shared" si="71"/>
        <v>0</v>
      </c>
      <c r="X33" s="68">
        <v>10.0</v>
      </c>
      <c r="Y33" s="39">
        <f t="shared" si="72"/>
        <v>0.25</v>
      </c>
      <c r="Z33" s="68">
        <v>30.0</v>
      </c>
      <c r="AA33" s="39">
        <f t="shared" si="73"/>
        <v>0.75</v>
      </c>
      <c r="AB33" s="68">
        <v>0.0</v>
      </c>
      <c r="AC33" s="39">
        <f t="shared" si="74"/>
        <v>0</v>
      </c>
      <c r="AD33" s="68">
        <v>10.0</v>
      </c>
      <c r="AE33" s="39">
        <f t="shared" si="75"/>
        <v>0.25</v>
      </c>
      <c r="AF33" s="68">
        <v>30.0</v>
      </c>
      <c r="AG33" s="39">
        <f t="shared" si="76"/>
        <v>0.75</v>
      </c>
      <c r="AH33" s="68">
        <v>0.0</v>
      </c>
      <c r="AI33" s="39">
        <f t="shared" si="77"/>
        <v>0</v>
      </c>
      <c r="AJ33" s="41">
        <f t="shared" si="17"/>
        <v>40</v>
      </c>
      <c r="AK33" s="41">
        <f t="shared" si="18"/>
        <v>40</v>
      </c>
      <c r="AL33" s="22">
        <f t="shared" si="19"/>
        <v>40</v>
      </c>
      <c r="AM33" s="22">
        <f t="shared" si="20"/>
        <v>40</v>
      </c>
      <c r="AN33" s="22">
        <f t="shared" si="21"/>
        <v>40</v>
      </c>
    </row>
    <row r="34" ht="15.75" customHeight="1">
      <c r="A34" s="13"/>
      <c r="B34" s="78" t="s">
        <v>38</v>
      </c>
      <c r="C34" s="48">
        <v>39.0</v>
      </c>
      <c r="D34" s="48">
        <v>0.0</v>
      </c>
      <c r="E34" s="36">
        <f t="shared" si="62"/>
        <v>39</v>
      </c>
      <c r="F34" s="49">
        <v>13.0</v>
      </c>
      <c r="G34" s="38">
        <f t="shared" si="63"/>
        <v>0.3333333333</v>
      </c>
      <c r="H34" s="49">
        <v>26.0</v>
      </c>
      <c r="I34" s="39">
        <f t="shared" si="64"/>
        <v>0.6666666667</v>
      </c>
      <c r="J34" s="49">
        <v>0.0</v>
      </c>
      <c r="K34" s="39">
        <f t="shared" si="65"/>
        <v>0</v>
      </c>
      <c r="L34" s="49">
        <v>11.0</v>
      </c>
      <c r="M34" s="39">
        <f t="shared" si="66"/>
        <v>0.2820512821</v>
      </c>
      <c r="N34" s="49">
        <v>28.0</v>
      </c>
      <c r="O34" s="39">
        <f t="shared" si="67"/>
        <v>0.7179487179</v>
      </c>
      <c r="P34" s="49">
        <v>0.0</v>
      </c>
      <c r="Q34" s="39">
        <f t="shared" si="68"/>
        <v>0</v>
      </c>
      <c r="R34" s="49">
        <v>7.0</v>
      </c>
      <c r="S34" s="39">
        <f t="shared" si="69"/>
        <v>0.1794871795</v>
      </c>
      <c r="T34" s="49">
        <v>32.0</v>
      </c>
      <c r="U34" s="39">
        <f t="shared" si="70"/>
        <v>0.8205128205</v>
      </c>
      <c r="V34" s="49">
        <v>0.0</v>
      </c>
      <c r="W34" s="39">
        <f t="shared" si="71"/>
        <v>0</v>
      </c>
      <c r="X34" s="68">
        <v>8.0</v>
      </c>
      <c r="Y34" s="39">
        <f t="shared" si="72"/>
        <v>0.2051282051</v>
      </c>
      <c r="Z34" s="68">
        <v>31.0</v>
      </c>
      <c r="AA34" s="39">
        <f t="shared" si="73"/>
        <v>0.7948717949</v>
      </c>
      <c r="AB34" s="68">
        <v>0.0</v>
      </c>
      <c r="AC34" s="39">
        <f t="shared" si="74"/>
        <v>0</v>
      </c>
      <c r="AD34" s="68">
        <v>9.0</v>
      </c>
      <c r="AE34" s="39">
        <f t="shared" si="75"/>
        <v>0.2307692308</v>
      </c>
      <c r="AF34" s="68">
        <v>30.0</v>
      </c>
      <c r="AG34" s="39">
        <f t="shared" si="76"/>
        <v>0.7692307692</v>
      </c>
      <c r="AH34" s="68">
        <v>0.0</v>
      </c>
      <c r="AI34" s="39">
        <f t="shared" si="77"/>
        <v>0</v>
      </c>
      <c r="AJ34" s="41">
        <f t="shared" si="17"/>
        <v>39</v>
      </c>
      <c r="AK34" s="41">
        <f t="shared" si="18"/>
        <v>39</v>
      </c>
      <c r="AL34" s="22">
        <f t="shared" si="19"/>
        <v>39</v>
      </c>
      <c r="AM34" s="22">
        <f t="shared" si="20"/>
        <v>39</v>
      </c>
      <c r="AN34" s="22">
        <f t="shared" si="21"/>
        <v>39</v>
      </c>
    </row>
    <row r="35" ht="15.75" customHeight="1">
      <c r="A35" s="56" t="s">
        <v>39</v>
      </c>
      <c r="B35" s="44" t="s">
        <v>40</v>
      </c>
      <c r="C35" s="45">
        <f t="shared" ref="C35:F35" si="78">SUM(C40:C42)</f>
        <v>108</v>
      </c>
      <c r="D35" s="45">
        <f t="shared" si="78"/>
        <v>1</v>
      </c>
      <c r="E35" s="45">
        <f t="shared" si="78"/>
        <v>107</v>
      </c>
      <c r="F35" s="46">
        <f t="shared" si="78"/>
        <v>51</v>
      </c>
      <c r="G35" s="20">
        <f t="shared" si="63"/>
        <v>0.476635514</v>
      </c>
      <c r="H35" s="46">
        <f>SUM(H40:H42)</f>
        <v>56</v>
      </c>
      <c r="I35" s="47">
        <f t="shared" si="64"/>
        <v>0.523364486</v>
      </c>
      <c r="J35" s="46">
        <f>SUM(J40:J42)</f>
        <v>0</v>
      </c>
      <c r="K35" s="47">
        <f t="shared" si="65"/>
        <v>0</v>
      </c>
      <c r="L35" s="46">
        <f>SUM(L40:L42)</f>
        <v>51</v>
      </c>
      <c r="M35" s="47">
        <f t="shared" si="66"/>
        <v>0.476635514</v>
      </c>
      <c r="N35" s="46">
        <f>SUM(N40:N42)</f>
        <v>56</v>
      </c>
      <c r="O35" s="47">
        <f t="shared" si="67"/>
        <v>0.523364486</v>
      </c>
      <c r="P35" s="46">
        <f>SUM(P40:P42)</f>
        <v>0</v>
      </c>
      <c r="Q35" s="47">
        <f t="shared" si="68"/>
        <v>0</v>
      </c>
      <c r="R35" s="46">
        <f>SUM(R40:R42)</f>
        <v>47</v>
      </c>
      <c r="S35" s="47">
        <f t="shared" si="69"/>
        <v>0.4392523364</v>
      </c>
      <c r="T35" s="46">
        <f>SUM(T40:T42)</f>
        <v>60</v>
      </c>
      <c r="U35" s="47">
        <f t="shared" si="70"/>
        <v>0.5607476636</v>
      </c>
      <c r="V35" s="46">
        <f>SUM(V40:V42)</f>
        <v>0</v>
      </c>
      <c r="W35" s="47">
        <f t="shared" si="71"/>
        <v>0</v>
      </c>
      <c r="X35" s="46">
        <f>SUM(X40:X42)</f>
        <v>50</v>
      </c>
      <c r="Y35" s="47">
        <f t="shared" si="72"/>
        <v>0.4672897196</v>
      </c>
      <c r="Z35" s="46">
        <f>SUM(Z40:Z42)</f>
        <v>57</v>
      </c>
      <c r="AA35" s="47">
        <f t="shared" si="73"/>
        <v>0.5327102804</v>
      </c>
      <c r="AB35" s="46">
        <f>SUM(AB40:AB42)</f>
        <v>0</v>
      </c>
      <c r="AC35" s="47">
        <f t="shared" si="74"/>
        <v>0</v>
      </c>
      <c r="AD35" s="46">
        <f>SUM(AD40:AD42)</f>
        <v>47</v>
      </c>
      <c r="AE35" s="21">
        <f t="shared" si="75"/>
        <v>0.4392523364</v>
      </c>
      <c r="AF35" s="46">
        <f>SUM(AF40:AF42)</f>
        <v>60</v>
      </c>
      <c r="AG35" s="21">
        <f t="shared" si="76"/>
        <v>0.5607476636</v>
      </c>
      <c r="AH35" s="46">
        <f>SUM(AH40:AH42)</f>
        <v>0</v>
      </c>
      <c r="AI35" s="21">
        <f t="shared" si="77"/>
        <v>0</v>
      </c>
      <c r="AJ35" s="22">
        <f t="shared" si="17"/>
        <v>107</v>
      </c>
      <c r="AK35" s="22">
        <f t="shared" si="18"/>
        <v>107</v>
      </c>
      <c r="AL35" s="22">
        <f t="shared" si="19"/>
        <v>107</v>
      </c>
      <c r="AM35" s="22">
        <f t="shared" si="20"/>
        <v>107</v>
      </c>
      <c r="AN35" s="22">
        <f t="shared" si="21"/>
        <v>107</v>
      </c>
    </row>
    <row r="36" ht="15.75" customHeight="1">
      <c r="A36" s="12"/>
      <c r="B36" s="23" t="s">
        <v>22</v>
      </c>
      <c r="C36" s="24">
        <v>99.0</v>
      </c>
      <c r="D36" s="25">
        <v>0.0</v>
      </c>
      <c r="E36" s="25">
        <v>99.0</v>
      </c>
      <c r="F36" s="25">
        <v>57.0</v>
      </c>
      <c r="G36" s="26">
        <f t="shared" si="63"/>
        <v>0.5757575758</v>
      </c>
      <c r="H36" s="25">
        <v>42.0</v>
      </c>
      <c r="I36" s="27">
        <f t="shared" si="64"/>
        <v>0.4242424242</v>
      </c>
      <c r="J36" s="25">
        <v>0.0</v>
      </c>
      <c r="K36" s="27">
        <f t="shared" si="65"/>
        <v>0</v>
      </c>
      <c r="L36" s="25">
        <v>58.0</v>
      </c>
      <c r="M36" s="27">
        <f t="shared" si="66"/>
        <v>0.5858585859</v>
      </c>
      <c r="N36" s="25">
        <v>41.0</v>
      </c>
      <c r="O36" s="27">
        <f t="shared" si="67"/>
        <v>0.4141414141</v>
      </c>
      <c r="P36" s="25">
        <v>0.0</v>
      </c>
      <c r="Q36" s="27">
        <f t="shared" si="68"/>
        <v>0</v>
      </c>
      <c r="R36" s="25">
        <v>52.0</v>
      </c>
      <c r="S36" s="27">
        <f t="shared" si="69"/>
        <v>0.5252525253</v>
      </c>
      <c r="T36" s="25">
        <v>47.0</v>
      </c>
      <c r="U36" s="27">
        <f t="shared" si="70"/>
        <v>0.4747474747</v>
      </c>
      <c r="V36" s="25">
        <v>0.0</v>
      </c>
      <c r="W36" s="27">
        <f t="shared" si="71"/>
        <v>0</v>
      </c>
      <c r="X36" s="25">
        <v>53.0</v>
      </c>
      <c r="Y36" s="27">
        <f t="shared" si="72"/>
        <v>0.5353535354</v>
      </c>
      <c r="Z36" s="25">
        <v>46.0</v>
      </c>
      <c r="AA36" s="27">
        <f t="shared" si="73"/>
        <v>0.4646464646</v>
      </c>
      <c r="AB36" s="25">
        <v>0.0</v>
      </c>
      <c r="AC36" s="27">
        <f t="shared" si="74"/>
        <v>0</v>
      </c>
      <c r="AD36" s="25">
        <v>48.0</v>
      </c>
      <c r="AE36" s="27">
        <f t="shared" si="75"/>
        <v>0.4848484848</v>
      </c>
      <c r="AF36" s="25">
        <v>51.0</v>
      </c>
      <c r="AG36" s="27">
        <f t="shared" si="76"/>
        <v>0.5151515152</v>
      </c>
      <c r="AH36" s="25">
        <v>0.0</v>
      </c>
      <c r="AI36" s="27">
        <f t="shared" si="77"/>
        <v>0</v>
      </c>
      <c r="AJ36" s="22">
        <f t="shared" si="17"/>
        <v>99</v>
      </c>
      <c r="AK36" s="22">
        <f t="shared" si="18"/>
        <v>99</v>
      </c>
      <c r="AL36" s="22">
        <f t="shared" si="19"/>
        <v>99</v>
      </c>
      <c r="AM36" s="22">
        <f t="shared" si="20"/>
        <v>99</v>
      </c>
      <c r="AN36" s="22">
        <f t="shared" si="21"/>
        <v>99</v>
      </c>
    </row>
    <row r="37" ht="15.75" customHeight="1">
      <c r="A37" s="12"/>
      <c r="B37" s="23" t="s">
        <v>23</v>
      </c>
      <c r="C37" s="24">
        <f t="shared" ref="C37:AI37" si="79">C35-C36</f>
        <v>9</v>
      </c>
      <c r="D37" s="24">
        <f t="shared" si="79"/>
        <v>1</v>
      </c>
      <c r="E37" s="24">
        <f t="shared" si="79"/>
        <v>8</v>
      </c>
      <c r="F37" s="24">
        <f t="shared" si="79"/>
        <v>-6</v>
      </c>
      <c r="G37" s="28">
        <f t="shared" si="79"/>
        <v>-0.09912206174</v>
      </c>
      <c r="H37" s="24">
        <f t="shared" si="79"/>
        <v>14</v>
      </c>
      <c r="I37" s="28">
        <f t="shared" si="79"/>
        <v>0.09912206174</v>
      </c>
      <c r="J37" s="24">
        <f t="shared" si="79"/>
        <v>0</v>
      </c>
      <c r="K37" s="28">
        <f t="shared" si="79"/>
        <v>0</v>
      </c>
      <c r="L37" s="24">
        <f t="shared" si="79"/>
        <v>-7</v>
      </c>
      <c r="M37" s="28">
        <f t="shared" si="79"/>
        <v>-0.1092230718</v>
      </c>
      <c r="N37" s="24">
        <f t="shared" si="79"/>
        <v>15</v>
      </c>
      <c r="O37" s="28">
        <f t="shared" si="79"/>
        <v>0.1092230718</v>
      </c>
      <c r="P37" s="24">
        <f t="shared" si="79"/>
        <v>0</v>
      </c>
      <c r="Q37" s="28">
        <f t="shared" si="79"/>
        <v>0</v>
      </c>
      <c r="R37" s="24">
        <f t="shared" si="79"/>
        <v>-5</v>
      </c>
      <c r="S37" s="28">
        <f t="shared" si="79"/>
        <v>-0.0860001888</v>
      </c>
      <c r="T37" s="24">
        <f t="shared" si="79"/>
        <v>13</v>
      </c>
      <c r="U37" s="28">
        <f t="shared" si="79"/>
        <v>0.0860001888</v>
      </c>
      <c r="V37" s="24">
        <f t="shared" si="79"/>
        <v>0</v>
      </c>
      <c r="W37" s="28">
        <f t="shared" si="79"/>
        <v>0</v>
      </c>
      <c r="X37" s="24">
        <f t="shared" si="79"/>
        <v>-3</v>
      </c>
      <c r="Y37" s="28">
        <f t="shared" si="79"/>
        <v>-0.06806381573</v>
      </c>
      <c r="Z37" s="24">
        <f t="shared" si="79"/>
        <v>11</v>
      </c>
      <c r="AA37" s="28">
        <f t="shared" si="79"/>
        <v>0.06806381573</v>
      </c>
      <c r="AB37" s="24">
        <f t="shared" si="79"/>
        <v>0</v>
      </c>
      <c r="AC37" s="28">
        <f t="shared" si="79"/>
        <v>0</v>
      </c>
      <c r="AD37" s="24">
        <f t="shared" si="79"/>
        <v>-1</v>
      </c>
      <c r="AE37" s="28">
        <f t="shared" si="79"/>
        <v>-0.0455961484</v>
      </c>
      <c r="AF37" s="24">
        <f t="shared" si="79"/>
        <v>9</v>
      </c>
      <c r="AG37" s="28">
        <f t="shared" si="79"/>
        <v>0.0455961484</v>
      </c>
      <c r="AH37" s="24">
        <f t="shared" si="79"/>
        <v>0</v>
      </c>
      <c r="AI37" s="28">
        <f t="shared" si="79"/>
        <v>0</v>
      </c>
      <c r="AJ37" s="22">
        <f t="shared" si="17"/>
        <v>8</v>
      </c>
      <c r="AK37" s="22">
        <f t="shared" si="18"/>
        <v>8</v>
      </c>
      <c r="AL37" s="22">
        <f t="shared" si="19"/>
        <v>8</v>
      </c>
      <c r="AM37" s="22">
        <f t="shared" si="20"/>
        <v>8</v>
      </c>
      <c r="AN37" s="22">
        <f t="shared" si="21"/>
        <v>8</v>
      </c>
    </row>
    <row r="38" ht="15.75" customHeight="1">
      <c r="A38" s="12"/>
      <c r="B38" s="29" t="s">
        <v>24</v>
      </c>
      <c r="C38" s="30">
        <v>108.0</v>
      </c>
      <c r="D38" s="30">
        <v>1.0</v>
      </c>
      <c r="E38" s="30">
        <f>C38-D38</f>
        <v>107</v>
      </c>
      <c r="F38" s="30">
        <v>51.0</v>
      </c>
      <c r="G38" s="31">
        <f>F38/E38</f>
        <v>0.476635514</v>
      </c>
      <c r="H38" s="30">
        <v>56.0</v>
      </c>
      <c r="I38" s="32">
        <f>H38/E38</f>
        <v>0.523364486</v>
      </c>
      <c r="J38" s="30">
        <v>0.0</v>
      </c>
      <c r="K38" s="32">
        <f>J38/E38</f>
        <v>0</v>
      </c>
      <c r="L38" s="30">
        <v>51.0</v>
      </c>
      <c r="M38" s="32">
        <f>L38/E38</f>
        <v>0.476635514</v>
      </c>
      <c r="N38" s="30">
        <v>56.0</v>
      </c>
      <c r="O38" s="32">
        <f>N38/E38</f>
        <v>0.523364486</v>
      </c>
      <c r="P38" s="30">
        <v>0.0</v>
      </c>
      <c r="Q38" s="32">
        <f>P38/E38</f>
        <v>0</v>
      </c>
      <c r="R38" s="30">
        <v>47.0</v>
      </c>
      <c r="S38" s="32">
        <f>R38/E38</f>
        <v>0.4392523364</v>
      </c>
      <c r="T38" s="30">
        <v>60.0</v>
      </c>
      <c r="U38" s="32">
        <f>T38/E38</f>
        <v>0.5607476636</v>
      </c>
      <c r="V38" s="30">
        <v>0.0</v>
      </c>
      <c r="W38" s="32">
        <f>V38/E38</f>
        <v>0</v>
      </c>
      <c r="X38" s="33">
        <v>50.0</v>
      </c>
      <c r="Y38" s="32">
        <f>X38/E38</f>
        <v>0.4672897196</v>
      </c>
      <c r="Z38" s="33">
        <v>57.0</v>
      </c>
      <c r="AA38" s="32">
        <f>Z38/E38</f>
        <v>0.5327102804</v>
      </c>
      <c r="AB38" s="33">
        <v>0.0</v>
      </c>
      <c r="AC38" s="32">
        <f>AB38/E38</f>
        <v>0</v>
      </c>
      <c r="AD38" s="33">
        <v>47.0</v>
      </c>
      <c r="AE38" s="32">
        <f>AD38/E38</f>
        <v>0.4392523364</v>
      </c>
      <c r="AF38" s="33">
        <v>60.0</v>
      </c>
      <c r="AG38" s="32">
        <f>AF38/E38</f>
        <v>0.5607476636</v>
      </c>
      <c r="AH38" s="33">
        <v>0.0</v>
      </c>
      <c r="AI38" s="32">
        <f>AH38/E38</f>
        <v>0</v>
      </c>
      <c r="AJ38" s="22">
        <f t="shared" si="17"/>
        <v>107</v>
      </c>
      <c r="AK38" s="22">
        <f t="shared" si="18"/>
        <v>107</v>
      </c>
      <c r="AL38" s="22">
        <f t="shared" si="19"/>
        <v>107</v>
      </c>
      <c r="AM38" s="22">
        <f t="shared" si="20"/>
        <v>107</v>
      </c>
      <c r="AN38" s="22">
        <f t="shared" si="21"/>
        <v>107</v>
      </c>
    </row>
    <row r="39" ht="15.75" customHeight="1">
      <c r="A39" s="12"/>
      <c r="B39" s="29" t="s">
        <v>23</v>
      </c>
      <c r="C39" s="30">
        <f t="shared" ref="C39:AI39" si="80">C35-C38</f>
        <v>0</v>
      </c>
      <c r="D39" s="30">
        <f t="shared" si="80"/>
        <v>0</v>
      </c>
      <c r="E39" s="30">
        <f t="shared" si="80"/>
        <v>0</v>
      </c>
      <c r="F39" s="30">
        <f t="shared" si="80"/>
        <v>0</v>
      </c>
      <c r="G39" s="31">
        <f t="shared" si="80"/>
        <v>0</v>
      </c>
      <c r="H39" s="30">
        <f t="shared" si="80"/>
        <v>0</v>
      </c>
      <c r="I39" s="31">
        <f t="shared" si="80"/>
        <v>0</v>
      </c>
      <c r="J39" s="30">
        <f t="shared" si="80"/>
        <v>0</v>
      </c>
      <c r="K39" s="31">
        <f t="shared" si="80"/>
        <v>0</v>
      </c>
      <c r="L39" s="30">
        <f t="shared" si="80"/>
        <v>0</v>
      </c>
      <c r="M39" s="31">
        <f t="shared" si="80"/>
        <v>0</v>
      </c>
      <c r="N39" s="30">
        <f t="shared" si="80"/>
        <v>0</v>
      </c>
      <c r="O39" s="31">
        <f t="shared" si="80"/>
        <v>0</v>
      </c>
      <c r="P39" s="30">
        <f t="shared" si="80"/>
        <v>0</v>
      </c>
      <c r="Q39" s="31">
        <f t="shared" si="80"/>
        <v>0</v>
      </c>
      <c r="R39" s="30">
        <f t="shared" si="80"/>
        <v>0</v>
      </c>
      <c r="S39" s="31">
        <f t="shared" si="80"/>
        <v>0</v>
      </c>
      <c r="T39" s="30">
        <f t="shared" si="80"/>
        <v>0</v>
      </c>
      <c r="U39" s="31">
        <f t="shared" si="80"/>
        <v>0</v>
      </c>
      <c r="V39" s="30">
        <f t="shared" si="80"/>
        <v>0</v>
      </c>
      <c r="W39" s="31">
        <f t="shared" si="80"/>
        <v>0</v>
      </c>
      <c r="X39" s="30">
        <f t="shared" si="80"/>
        <v>0</v>
      </c>
      <c r="Y39" s="31">
        <f t="shared" si="80"/>
        <v>0</v>
      </c>
      <c r="Z39" s="30">
        <f t="shared" si="80"/>
        <v>0</v>
      </c>
      <c r="AA39" s="31">
        <f t="shared" si="80"/>
        <v>0</v>
      </c>
      <c r="AB39" s="30">
        <f t="shared" si="80"/>
        <v>0</v>
      </c>
      <c r="AC39" s="31">
        <f t="shared" si="80"/>
        <v>0</v>
      </c>
      <c r="AD39" s="30">
        <f t="shared" si="80"/>
        <v>0</v>
      </c>
      <c r="AE39" s="31">
        <f t="shared" si="80"/>
        <v>0</v>
      </c>
      <c r="AF39" s="30">
        <f t="shared" si="80"/>
        <v>0</v>
      </c>
      <c r="AG39" s="31">
        <f t="shared" si="80"/>
        <v>0</v>
      </c>
      <c r="AH39" s="30">
        <f t="shared" si="80"/>
        <v>0</v>
      </c>
      <c r="AI39" s="31">
        <f t="shared" si="80"/>
        <v>0</v>
      </c>
      <c r="AJ39" s="22">
        <f t="shared" si="17"/>
        <v>0</v>
      </c>
      <c r="AK39" s="22">
        <f t="shared" si="18"/>
        <v>0</v>
      </c>
      <c r="AL39" s="22">
        <f t="shared" si="19"/>
        <v>0</v>
      </c>
      <c r="AM39" s="22">
        <f t="shared" si="20"/>
        <v>0</v>
      </c>
      <c r="AN39" s="22">
        <f t="shared" si="21"/>
        <v>0</v>
      </c>
    </row>
    <row r="40" ht="15.75" customHeight="1">
      <c r="A40" s="12"/>
      <c r="B40" s="78" t="s">
        <v>41</v>
      </c>
      <c r="C40" s="48">
        <v>37.0</v>
      </c>
      <c r="D40" s="48">
        <v>1.0</v>
      </c>
      <c r="E40" s="36">
        <f t="shared" ref="E40:E42" si="81">C40-D40</f>
        <v>36</v>
      </c>
      <c r="F40" s="49">
        <v>33.0</v>
      </c>
      <c r="G40" s="38">
        <f t="shared" ref="G40:G44" si="82">F40/E40</f>
        <v>0.9166666667</v>
      </c>
      <c r="H40" s="49">
        <v>3.0</v>
      </c>
      <c r="I40" s="39">
        <f t="shared" ref="I40:I44" si="83">H40/E40</f>
        <v>0.08333333333</v>
      </c>
      <c r="J40" s="49">
        <v>0.0</v>
      </c>
      <c r="K40" s="39">
        <f t="shared" ref="K40:K44" si="84">J40/E40</f>
        <v>0</v>
      </c>
      <c r="L40" s="49">
        <v>33.0</v>
      </c>
      <c r="M40" s="39">
        <f t="shared" ref="M40:M44" si="85">L40/E40</f>
        <v>0.9166666667</v>
      </c>
      <c r="N40" s="49">
        <v>3.0</v>
      </c>
      <c r="O40" s="39">
        <f t="shared" ref="O40:O44" si="86">N40/E40</f>
        <v>0.08333333333</v>
      </c>
      <c r="P40" s="49">
        <v>0.0</v>
      </c>
      <c r="Q40" s="39">
        <f t="shared" ref="Q40:Q44" si="87">P40/E40</f>
        <v>0</v>
      </c>
      <c r="R40" s="58">
        <v>33.0</v>
      </c>
      <c r="S40" s="39">
        <f t="shared" ref="S40:S44" si="88">R40/E40</f>
        <v>0.9166666667</v>
      </c>
      <c r="T40" s="58">
        <v>3.0</v>
      </c>
      <c r="U40" s="39">
        <f t="shared" ref="U40:U44" si="89">T40/E40</f>
        <v>0.08333333333</v>
      </c>
      <c r="V40" s="58">
        <v>0.0</v>
      </c>
      <c r="W40" s="39">
        <f t="shared" ref="W40:W44" si="90">V40/E40</f>
        <v>0</v>
      </c>
      <c r="X40" s="49">
        <v>33.0</v>
      </c>
      <c r="Y40" s="39">
        <f t="shared" ref="Y40:Y44" si="91">X40/E40</f>
        <v>0.9166666667</v>
      </c>
      <c r="Z40" s="49">
        <v>3.0</v>
      </c>
      <c r="AA40" s="39">
        <f t="shared" ref="AA40:AA44" si="92">Z40/E40</f>
        <v>0.08333333333</v>
      </c>
      <c r="AB40" s="49">
        <v>0.0</v>
      </c>
      <c r="AC40" s="39">
        <f t="shared" ref="AC40:AC44" si="93">AB40/E40</f>
        <v>0</v>
      </c>
      <c r="AD40" s="49">
        <v>33.0</v>
      </c>
      <c r="AE40" s="39">
        <f t="shared" ref="AE40:AE44" si="94">AD40/E40</f>
        <v>0.9166666667</v>
      </c>
      <c r="AF40" s="49">
        <v>3.0</v>
      </c>
      <c r="AG40" s="39">
        <f t="shared" ref="AG40:AG44" si="95">AF40/E40</f>
        <v>0.08333333333</v>
      </c>
      <c r="AH40" s="49">
        <v>0.0</v>
      </c>
      <c r="AI40" s="39">
        <f t="shared" ref="AI40:AI44" si="96">AH40/E40</f>
        <v>0</v>
      </c>
      <c r="AJ40" s="41">
        <f t="shared" si="17"/>
        <v>36</v>
      </c>
      <c r="AK40" s="41">
        <f t="shared" si="18"/>
        <v>36</v>
      </c>
      <c r="AL40" s="22">
        <f t="shared" si="19"/>
        <v>36</v>
      </c>
      <c r="AM40" s="22">
        <f t="shared" si="20"/>
        <v>36</v>
      </c>
      <c r="AN40" s="22">
        <f t="shared" si="21"/>
        <v>36</v>
      </c>
    </row>
    <row r="41" ht="15.75" customHeight="1">
      <c r="A41" s="12"/>
      <c r="B41" s="78" t="s">
        <v>42</v>
      </c>
      <c r="C41" s="48">
        <v>36.0</v>
      </c>
      <c r="D41" s="48">
        <v>0.0</v>
      </c>
      <c r="E41" s="36">
        <f t="shared" si="81"/>
        <v>36</v>
      </c>
      <c r="F41" s="49">
        <v>9.0</v>
      </c>
      <c r="G41" s="38">
        <f t="shared" si="82"/>
        <v>0.25</v>
      </c>
      <c r="H41" s="49">
        <v>27.0</v>
      </c>
      <c r="I41" s="39">
        <f t="shared" si="83"/>
        <v>0.75</v>
      </c>
      <c r="J41" s="49">
        <v>0.0</v>
      </c>
      <c r="K41" s="39">
        <f t="shared" si="84"/>
        <v>0</v>
      </c>
      <c r="L41" s="49">
        <v>9.0</v>
      </c>
      <c r="M41" s="39">
        <f t="shared" si="85"/>
        <v>0.25</v>
      </c>
      <c r="N41" s="49">
        <v>27.0</v>
      </c>
      <c r="O41" s="39">
        <f t="shared" si="86"/>
        <v>0.75</v>
      </c>
      <c r="P41" s="49">
        <v>0.0</v>
      </c>
      <c r="Q41" s="39">
        <f t="shared" si="87"/>
        <v>0</v>
      </c>
      <c r="R41" s="58">
        <v>7.0</v>
      </c>
      <c r="S41" s="39">
        <f t="shared" si="88"/>
        <v>0.1944444444</v>
      </c>
      <c r="T41" s="58">
        <v>29.0</v>
      </c>
      <c r="U41" s="39">
        <f t="shared" si="89"/>
        <v>0.8055555556</v>
      </c>
      <c r="V41" s="58">
        <v>0.0</v>
      </c>
      <c r="W41" s="39">
        <f t="shared" si="90"/>
        <v>0</v>
      </c>
      <c r="X41" s="49">
        <v>9.0</v>
      </c>
      <c r="Y41" s="39">
        <f t="shared" si="91"/>
        <v>0.25</v>
      </c>
      <c r="Z41" s="49">
        <v>27.0</v>
      </c>
      <c r="AA41" s="39">
        <f t="shared" si="92"/>
        <v>0.75</v>
      </c>
      <c r="AB41" s="49">
        <v>0.0</v>
      </c>
      <c r="AC41" s="39">
        <f t="shared" si="93"/>
        <v>0</v>
      </c>
      <c r="AD41" s="49">
        <v>7.0</v>
      </c>
      <c r="AE41" s="39">
        <f t="shared" si="94"/>
        <v>0.1944444444</v>
      </c>
      <c r="AF41" s="49">
        <v>29.0</v>
      </c>
      <c r="AG41" s="39">
        <f t="shared" si="95"/>
        <v>0.8055555556</v>
      </c>
      <c r="AH41" s="49">
        <v>0.0</v>
      </c>
      <c r="AI41" s="39">
        <f t="shared" si="96"/>
        <v>0</v>
      </c>
      <c r="AJ41" s="41">
        <f t="shared" si="17"/>
        <v>36</v>
      </c>
      <c r="AK41" s="41">
        <f t="shared" si="18"/>
        <v>36</v>
      </c>
      <c r="AL41" s="22">
        <f t="shared" si="19"/>
        <v>36</v>
      </c>
      <c r="AM41" s="22">
        <f t="shared" si="20"/>
        <v>36</v>
      </c>
      <c r="AN41" s="22">
        <f t="shared" si="21"/>
        <v>36</v>
      </c>
    </row>
    <row r="42" ht="15.75" customHeight="1">
      <c r="A42" s="13"/>
      <c r="B42" s="78" t="s">
        <v>43</v>
      </c>
      <c r="C42" s="48">
        <v>35.0</v>
      </c>
      <c r="D42" s="48">
        <v>0.0</v>
      </c>
      <c r="E42" s="36">
        <f t="shared" si="81"/>
        <v>35</v>
      </c>
      <c r="F42" s="49">
        <v>9.0</v>
      </c>
      <c r="G42" s="38">
        <f t="shared" si="82"/>
        <v>0.2571428571</v>
      </c>
      <c r="H42" s="49">
        <v>26.0</v>
      </c>
      <c r="I42" s="39">
        <f t="shared" si="83"/>
        <v>0.7428571429</v>
      </c>
      <c r="J42" s="49">
        <v>0.0</v>
      </c>
      <c r="K42" s="39">
        <f t="shared" si="84"/>
        <v>0</v>
      </c>
      <c r="L42" s="49">
        <v>9.0</v>
      </c>
      <c r="M42" s="39">
        <f t="shared" si="85"/>
        <v>0.2571428571</v>
      </c>
      <c r="N42" s="49">
        <v>26.0</v>
      </c>
      <c r="O42" s="39">
        <f t="shared" si="86"/>
        <v>0.7428571429</v>
      </c>
      <c r="P42" s="49">
        <v>0.0</v>
      </c>
      <c r="Q42" s="39">
        <f t="shared" si="87"/>
        <v>0</v>
      </c>
      <c r="R42" s="58">
        <v>7.0</v>
      </c>
      <c r="S42" s="39">
        <f t="shared" si="88"/>
        <v>0.2</v>
      </c>
      <c r="T42" s="58">
        <v>28.0</v>
      </c>
      <c r="U42" s="39">
        <f t="shared" si="89"/>
        <v>0.8</v>
      </c>
      <c r="V42" s="58">
        <v>0.0</v>
      </c>
      <c r="W42" s="39">
        <f t="shared" si="90"/>
        <v>0</v>
      </c>
      <c r="X42" s="49">
        <v>8.0</v>
      </c>
      <c r="Y42" s="39">
        <f t="shared" si="91"/>
        <v>0.2285714286</v>
      </c>
      <c r="Z42" s="49">
        <v>27.0</v>
      </c>
      <c r="AA42" s="39">
        <f t="shared" si="92"/>
        <v>0.7714285714</v>
      </c>
      <c r="AB42" s="49">
        <v>0.0</v>
      </c>
      <c r="AC42" s="39">
        <f t="shared" si="93"/>
        <v>0</v>
      </c>
      <c r="AD42" s="49">
        <v>7.0</v>
      </c>
      <c r="AE42" s="39">
        <f t="shared" si="94"/>
        <v>0.2</v>
      </c>
      <c r="AF42" s="49">
        <v>28.0</v>
      </c>
      <c r="AG42" s="39">
        <f t="shared" si="95"/>
        <v>0.8</v>
      </c>
      <c r="AH42" s="49">
        <v>0.0</v>
      </c>
      <c r="AI42" s="39">
        <f t="shared" si="96"/>
        <v>0</v>
      </c>
      <c r="AJ42" s="41">
        <f t="shared" si="17"/>
        <v>35</v>
      </c>
      <c r="AK42" s="41">
        <f t="shared" si="18"/>
        <v>35</v>
      </c>
      <c r="AL42" s="22">
        <f t="shared" si="19"/>
        <v>35</v>
      </c>
      <c r="AM42" s="22">
        <f t="shared" si="20"/>
        <v>35</v>
      </c>
      <c r="AN42" s="22">
        <f t="shared" si="21"/>
        <v>35</v>
      </c>
    </row>
    <row r="43" ht="15.75" customHeight="1">
      <c r="A43" s="59" t="s">
        <v>44</v>
      </c>
      <c r="B43" s="44" t="s">
        <v>45</v>
      </c>
      <c r="C43" s="45">
        <f t="shared" ref="C43:F43" si="97">SUM(C48:C50)</f>
        <v>102</v>
      </c>
      <c r="D43" s="45">
        <f t="shared" si="97"/>
        <v>0</v>
      </c>
      <c r="E43" s="45">
        <f t="shared" si="97"/>
        <v>102</v>
      </c>
      <c r="F43" s="46">
        <f t="shared" si="97"/>
        <v>58</v>
      </c>
      <c r="G43" s="20">
        <f t="shared" si="82"/>
        <v>0.568627451</v>
      </c>
      <c r="H43" s="46">
        <f>SUM(H48:H50)</f>
        <v>44</v>
      </c>
      <c r="I43" s="47">
        <f t="shared" si="83"/>
        <v>0.431372549</v>
      </c>
      <c r="J43" s="46">
        <f>SUM(J48:J50)</f>
        <v>0</v>
      </c>
      <c r="K43" s="47">
        <f t="shared" si="84"/>
        <v>0</v>
      </c>
      <c r="L43" s="46">
        <f>SUM(L48:L50)</f>
        <v>59</v>
      </c>
      <c r="M43" s="47">
        <f t="shared" si="85"/>
        <v>0.5784313725</v>
      </c>
      <c r="N43" s="46">
        <f>SUM(N48:N50)</f>
        <v>43</v>
      </c>
      <c r="O43" s="47">
        <f t="shared" si="86"/>
        <v>0.4215686275</v>
      </c>
      <c r="P43" s="46">
        <f>SUM(P48:P50)</f>
        <v>0</v>
      </c>
      <c r="Q43" s="47">
        <f t="shared" si="87"/>
        <v>0</v>
      </c>
      <c r="R43" s="46">
        <f>SUM(R48:R50)</f>
        <v>54</v>
      </c>
      <c r="S43" s="47">
        <f t="shared" si="88"/>
        <v>0.5294117647</v>
      </c>
      <c r="T43" s="46">
        <f>SUM(T48:T50)</f>
        <v>48</v>
      </c>
      <c r="U43" s="47">
        <f t="shared" si="89"/>
        <v>0.4705882353</v>
      </c>
      <c r="V43" s="46">
        <f>SUM(V48:V50)</f>
        <v>0</v>
      </c>
      <c r="W43" s="47">
        <f t="shared" si="90"/>
        <v>0</v>
      </c>
      <c r="X43" s="46">
        <f>SUM(X48:X50)</f>
        <v>55</v>
      </c>
      <c r="Y43" s="47">
        <f t="shared" si="91"/>
        <v>0.5392156863</v>
      </c>
      <c r="Z43" s="46">
        <f>SUM(Z48:Z50)</f>
        <v>47</v>
      </c>
      <c r="AA43" s="47">
        <f t="shared" si="92"/>
        <v>0.4607843137</v>
      </c>
      <c r="AB43" s="46">
        <f>SUM(AB48:AB50)</f>
        <v>0</v>
      </c>
      <c r="AC43" s="47">
        <f t="shared" si="93"/>
        <v>0</v>
      </c>
      <c r="AD43" s="46">
        <f>SUM(AD48:AD50)</f>
        <v>50</v>
      </c>
      <c r="AE43" s="21">
        <f t="shared" si="94"/>
        <v>0.4901960784</v>
      </c>
      <c r="AF43" s="46">
        <f>SUM(AF48:AF50)</f>
        <v>52</v>
      </c>
      <c r="AG43" s="21">
        <f t="shared" si="95"/>
        <v>0.5098039216</v>
      </c>
      <c r="AH43" s="46">
        <f>SUM(AH48:AH50)</f>
        <v>0</v>
      </c>
      <c r="AI43" s="21">
        <f t="shared" si="96"/>
        <v>0</v>
      </c>
      <c r="AJ43" s="22">
        <f t="shared" si="17"/>
        <v>102</v>
      </c>
      <c r="AK43" s="22">
        <f t="shared" si="18"/>
        <v>102</v>
      </c>
      <c r="AL43" s="22">
        <f t="shared" si="19"/>
        <v>102</v>
      </c>
      <c r="AM43" s="22">
        <f t="shared" si="20"/>
        <v>102</v>
      </c>
      <c r="AN43" s="22">
        <f t="shared" si="21"/>
        <v>102</v>
      </c>
    </row>
    <row r="44" ht="15.75" customHeight="1">
      <c r="A44" s="12"/>
      <c r="B44" s="23" t="s">
        <v>22</v>
      </c>
      <c r="C44" s="24">
        <v>125.0</v>
      </c>
      <c r="D44" s="25">
        <v>1.0</v>
      </c>
      <c r="E44" s="25">
        <v>124.0</v>
      </c>
      <c r="F44" s="25"/>
      <c r="G44" s="26">
        <f t="shared" si="82"/>
        <v>0</v>
      </c>
      <c r="H44" s="25"/>
      <c r="I44" s="27">
        <f t="shared" si="83"/>
        <v>0</v>
      </c>
      <c r="J44" s="25"/>
      <c r="K44" s="27">
        <f t="shared" si="84"/>
        <v>0</v>
      </c>
      <c r="L44" s="25"/>
      <c r="M44" s="27">
        <f t="shared" si="85"/>
        <v>0</v>
      </c>
      <c r="N44" s="25"/>
      <c r="O44" s="27">
        <f t="shared" si="86"/>
        <v>0</v>
      </c>
      <c r="P44" s="25"/>
      <c r="Q44" s="27">
        <f t="shared" si="87"/>
        <v>0</v>
      </c>
      <c r="R44" s="25"/>
      <c r="S44" s="27">
        <f t="shared" si="88"/>
        <v>0</v>
      </c>
      <c r="T44" s="25"/>
      <c r="U44" s="27">
        <f t="shared" si="89"/>
        <v>0</v>
      </c>
      <c r="V44" s="25"/>
      <c r="W44" s="27">
        <f t="shared" si="90"/>
        <v>0</v>
      </c>
      <c r="X44" s="25"/>
      <c r="Y44" s="27">
        <f t="shared" si="91"/>
        <v>0</v>
      </c>
      <c r="Z44" s="25"/>
      <c r="AA44" s="27">
        <f t="shared" si="92"/>
        <v>0</v>
      </c>
      <c r="AB44" s="25"/>
      <c r="AC44" s="27">
        <f t="shared" si="93"/>
        <v>0</v>
      </c>
      <c r="AD44" s="25"/>
      <c r="AE44" s="27">
        <f t="shared" si="94"/>
        <v>0</v>
      </c>
      <c r="AF44" s="25"/>
      <c r="AG44" s="27">
        <f t="shared" si="95"/>
        <v>0</v>
      </c>
      <c r="AH44" s="25"/>
      <c r="AI44" s="27">
        <f t="shared" si="96"/>
        <v>0</v>
      </c>
      <c r="AJ44" s="22">
        <f t="shared" si="17"/>
        <v>0</v>
      </c>
      <c r="AK44" s="22">
        <f t="shared" si="18"/>
        <v>0</v>
      </c>
      <c r="AL44" s="22">
        <f t="shared" si="19"/>
        <v>0</v>
      </c>
      <c r="AM44" s="22">
        <f t="shared" si="20"/>
        <v>0</v>
      </c>
      <c r="AN44" s="22">
        <f t="shared" si="21"/>
        <v>0</v>
      </c>
    </row>
    <row r="45" ht="15.75" customHeight="1">
      <c r="A45" s="12"/>
      <c r="B45" s="23" t="s">
        <v>23</v>
      </c>
      <c r="C45" s="24">
        <f t="shared" ref="C45:AI45" si="98">C43-C44</f>
        <v>-23</v>
      </c>
      <c r="D45" s="24">
        <f t="shared" si="98"/>
        <v>-1</v>
      </c>
      <c r="E45" s="24">
        <f t="shared" si="98"/>
        <v>-22</v>
      </c>
      <c r="F45" s="24">
        <f t="shared" si="98"/>
        <v>58</v>
      </c>
      <c r="G45" s="28">
        <f t="shared" si="98"/>
        <v>0.568627451</v>
      </c>
      <c r="H45" s="24">
        <f t="shared" si="98"/>
        <v>44</v>
      </c>
      <c r="I45" s="28">
        <f t="shared" si="98"/>
        <v>0.431372549</v>
      </c>
      <c r="J45" s="24">
        <f t="shared" si="98"/>
        <v>0</v>
      </c>
      <c r="K45" s="28">
        <f t="shared" si="98"/>
        <v>0</v>
      </c>
      <c r="L45" s="24">
        <f t="shared" si="98"/>
        <v>59</v>
      </c>
      <c r="M45" s="28">
        <f t="shared" si="98"/>
        <v>0.5784313725</v>
      </c>
      <c r="N45" s="24">
        <f t="shared" si="98"/>
        <v>43</v>
      </c>
      <c r="O45" s="28">
        <f t="shared" si="98"/>
        <v>0.4215686275</v>
      </c>
      <c r="P45" s="24">
        <f t="shared" si="98"/>
        <v>0</v>
      </c>
      <c r="Q45" s="28">
        <f t="shared" si="98"/>
        <v>0</v>
      </c>
      <c r="R45" s="24">
        <f t="shared" si="98"/>
        <v>54</v>
      </c>
      <c r="S45" s="28">
        <f t="shared" si="98"/>
        <v>0.5294117647</v>
      </c>
      <c r="T45" s="24">
        <f t="shared" si="98"/>
        <v>48</v>
      </c>
      <c r="U45" s="28">
        <f t="shared" si="98"/>
        <v>0.4705882353</v>
      </c>
      <c r="V45" s="24">
        <f t="shared" si="98"/>
        <v>0</v>
      </c>
      <c r="W45" s="28">
        <f t="shared" si="98"/>
        <v>0</v>
      </c>
      <c r="X45" s="24">
        <f t="shared" si="98"/>
        <v>55</v>
      </c>
      <c r="Y45" s="28">
        <f t="shared" si="98"/>
        <v>0.5392156863</v>
      </c>
      <c r="Z45" s="24">
        <f t="shared" si="98"/>
        <v>47</v>
      </c>
      <c r="AA45" s="28">
        <f t="shared" si="98"/>
        <v>0.4607843137</v>
      </c>
      <c r="AB45" s="24">
        <f t="shared" si="98"/>
        <v>0</v>
      </c>
      <c r="AC45" s="28">
        <f t="shared" si="98"/>
        <v>0</v>
      </c>
      <c r="AD45" s="24">
        <f t="shared" si="98"/>
        <v>50</v>
      </c>
      <c r="AE45" s="28">
        <f t="shared" si="98"/>
        <v>0.4901960784</v>
      </c>
      <c r="AF45" s="24">
        <f t="shared" si="98"/>
        <v>52</v>
      </c>
      <c r="AG45" s="28">
        <f t="shared" si="98"/>
        <v>0.5098039216</v>
      </c>
      <c r="AH45" s="24">
        <f t="shared" si="98"/>
        <v>0</v>
      </c>
      <c r="AI45" s="28">
        <f t="shared" si="98"/>
        <v>0</v>
      </c>
      <c r="AJ45" s="22">
        <f t="shared" si="17"/>
        <v>102</v>
      </c>
      <c r="AK45" s="22">
        <f t="shared" si="18"/>
        <v>102</v>
      </c>
      <c r="AL45" s="22">
        <f t="shared" si="19"/>
        <v>102</v>
      </c>
      <c r="AM45" s="22">
        <f t="shared" si="20"/>
        <v>102</v>
      </c>
      <c r="AN45" s="22">
        <f t="shared" si="21"/>
        <v>102</v>
      </c>
    </row>
    <row r="46" ht="15.75" customHeight="1">
      <c r="A46" s="12"/>
      <c r="B46" s="29" t="s">
        <v>24</v>
      </c>
      <c r="C46" s="30">
        <v>101.0</v>
      </c>
      <c r="D46" s="30">
        <v>0.0</v>
      </c>
      <c r="E46" s="30">
        <v>101.0</v>
      </c>
      <c r="F46" s="30">
        <v>59.0</v>
      </c>
      <c r="G46" s="31">
        <f>F46/E46</f>
        <v>0.5841584158</v>
      </c>
      <c r="H46" s="30">
        <v>42.0</v>
      </c>
      <c r="I46" s="32">
        <f>H46/E46</f>
        <v>0.4158415842</v>
      </c>
      <c r="J46" s="30">
        <v>0.0</v>
      </c>
      <c r="K46" s="32">
        <f>J46/E46</f>
        <v>0</v>
      </c>
      <c r="L46" s="30">
        <v>59.0</v>
      </c>
      <c r="M46" s="32">
        <f>L46/E46</f>
        <v>0.5841584158</v>
      </c>
      <c r="N46" s="30">
        <v>42.0</v>
      </c>
      <c r="O46" s="32">
        <f>N46/E46</f>
        <v>0.4158415842</v>
      </c>
      <c r="P46" s="30">
        <v>0.0</v>
      </c>
      <c r="Q46" s="32">
        <f>P46/E46</f>
        <v>0</v>
      </c>
      <c r="R46" s="30">
        <v>54.0</v>
      </c>
      <c r="S46" s="32">
        <f>R46/E46</f>
        <v>0.5346534653</v>
      </c>
      <c r="T46" s="30">
        <v>47.0</v>
      </c>
      <c r="U46" s="32">
        <f>T46/E46</f>
        <v>0.4653465347</v>
      </c>
      <c r="V46" s="30">
        <v>0.0</v>
      </c>
      <c r="W46" s="32">
        <f>V46/E46</f>
        <v>0</v>
      </c>
      <c r="X46" s="33">
        <v>55.0</v>
      </c>
      <c r="Y46" s="32">
        <f>X46/E46</f>
        <v>0.5445544554</v>
      </c>
      <c r="Z46" s="33">
        <v>46.0</v>
      </c>
      <c r="AA46" s="32">
        <f>Z46/E46</f>
        <v>0.4554455446</v>
      </c>
      <c r="AB46" s="33">
        <v>0.0</v>
      </c>
      <c r="AC46" s="32">
        <f>AB46/E46</f>
        <v>0</v>
      </c>
      <c r="AD46" s="33">
        <v>50.0</v>
      </c>
      <c r="AE46" s="32">
        <f>AD46/E46</f>
        <v>0.495049505</v>
      </c>
      <c r="AF46" s="33">
        <v>51.0</v>
      </c>
      <c r="AG46" s="32">
        <f>AF46/E46</f>
        <v>0.504950495</v>
      </c>
      <c r="AH46" s="33">
        <v>0.0</v>
      </c>
      <c r="AI46" s="32">
        <f>AH46/E46</f>
        <v>0</v>
      </c>
      <c r="AJ46" s="22">
        <f t="shared" si="17"/>
        <v>101</v>
      </c>
      <c r="AK46" s="22">
        <f t="shared" si="18"/>
        <v>101</v>
      </c>
      <c r="AL46" s="22">
        <f t="shared" si="19"/>
        <v>101</v>
      </c>
      <c r="AM46" s="22">
        <f t="shared" si="20"/>
        <v>101</v>
      </c>
      <c r="AN46" s="22">
        <f t="shared" si="21"/>
        <v>101</v>
      </c>
    </row>
    <row r="47" ht="15.75" customHeight="1">
      <c r="A47" s="12"/>
      <c r="B47" s="29" t="s">
        <v>23</v>
      </c>
      <c r="C47" s="30">
        <f t="shared" ref="C47:AI47" si="99">C43-C46</f>
        <v>1</v>
      </c>
      <c r="D47" s="30">
        <f t="shared" si="99"/>
        <v>0</v>
      </c>
      <c r="E47" s="30">
        <f t="shared" si="99"/>
        <v>1</v>
      </c>
      <c r="F47" s="30">
        <f t="shared" si="99"/>
        <v>-1</v>
      </c>
      <c r="G47" s="31">
        <f t="shared" si="99"/>
        <v>-0.01553096486</v>
      </c>
      <c r="H47" s="30">
        <f t="shared" si="99"/>
        <v>2</v>
      </c>
      <c r="I47" s="31">
        <f t="shared" si="99"/>
        <v>0.01553096486</v>
      </c>
      <c r="J47" s="30">
        <f t="shared" si="99"/>
        <v>0</v>
      </c>
      <c r="K47" s="31">
        <f t="shared" si="99"/>
        <v>0</v>
      </c>
      <c r="L47" s="30">
        <f t="shared" si="99"/>
        <v>0</v>
      </c>
      <c r="M47" s="31">
        <f t="shared" si="99"/>
        <v>-0.005727043293</v>
      </c>
      <c r="N47" s="30">
        <f t="shared" si="99"/>
        <v>1</v>
      </c>
      <c r="O47" s="31">
        <f t="shared" si="99"/>
        <v>0.005727043293</v>
      </c>
      <c r="P47" s="30">
        <f t="shared" si="99"/>
        <v>0</v>
      </c>
      <c r="Q47" s="31">
        <f t="shared" si="99"/>
        <v>0</v>
      </c>
      <c r="R47" s="30">
        <f t="shared" si="99"/>
        <v>0</v>
      </c>
      <c r="S47" s="31">
        <f t="shared" si="99"/>
        <v>-0.005241700641</v>
      </c>
      <c r="T47" s="30">
        <f t="shared" si="99"/>
        <v>1</v>
      </c>
      <c r="U47" s="31">
        <f t="shared" si="99"/>
        <v>0.005241700641</v>
      </c>
      <c r="V47" s="30">
        <f t="shared" si="99"/>
        <v>0</v>
      </c>
      <c r="W47" s="31">
        <f t="shared" si="99"/>
        <v>0</v>
      </c>
      <c r="X47" s="30">
        <f t="shared" si="99"/>
        <v>0</v>
      </c>
      <c r="Y47" s="31">
        <f t="shared" si="99"/>
        <v>-0.005338769171</v>
      </c>
      <c r="Z47" s="30">
        <f t="shared" si="99"/>
        <v>1</v>
      </c>
      <c r="AA47" s="31">
        <f t="shared" si="99"/>
        <v>0.005338769171</v>
      </c>
      <c r="AB47" s="30">
        <f t="shared" si="99"/>
        <v>0</v>
      </c>
      <c r="AC47" s="31">
        <f t="shared" si="99"/>
        <v>0</v>
      </c>
      <c r="AD47" s="30">
        <f t="shared" si="99"/>
        <v>0</v>
      </c>
      <c r="AE47" s="31">
        <f t="shared" si="99"/>
        <v>-0.004853426519</v>
      </c>
      <c r="AF47" s="30">
        <f t="shared" si="99"/>
        <v>1</v>
      </c>
      <c r="AG47" s="31">
        <f t="shared" si="99"/>
        <v>0.004853426519</v>
      </c>
      <c r="AH47" s="30">
        <f t="shared" si="99"/>
        <v>0</v>
      </c>
      <c r="AI47" s="31">
        <f t="shared" si="99"/>
        <v>0</v>
      </c>
      <c r="AJ47" s="22">
        <f t="shared" si="17"/>
        <v>1</v>
      </c>
      <c r="AK47" s="22">
        <f t="shared" si="18"/>
        <v>1</v>
      </c>
      <c r="AL47" s="22">
        <f t="shared" si="19"/>
        <v>1</v>
      </c>
      <c r="AM47" s="22">
        <f t="shared" si="20"/>
        <v>1</v>
      </c>
      <c r="AN47" s="22">
        <f t="shared" si="21"/>
        <v>1</v>
      </c>
    </row>
    <row r="48" ht="15.75" customHeight="1">
      <c r="A48" s="12"/>
      <c r="B48" s="78" t="s">
        <v>46</v>
      </c>
      <c r="C48" s="48">
        <v>33.0</v>
      </c>
      <c r="D48" s="48">
        <v>0.0</v>
      </c>
      <c r="E48" s="36">
        <f t="shared" ref="E48:E50" si="100">C48-D48</f>
        <v>33</v>
      </c>
      <c r="F48" s="49">
        <v>33.0</v>
      </c>
      <c r="G48" s="38">
        <f t="shared" ref="G48:G52" si="101">F48/E48</f>
        <v>1</v>
      </c>
      <c r="H48" s="49">
        <v>0.0</v>
      </c>
      <c r="I48" s="39">
        <f t="shared" ref="I48:I52" si="102">H48/E48</f>
        <v>0</v>
      </c>
      <c r="J48" s="49">
        <v>0.0</v>
      </c>
      <c r="K48" s="39">
        <f t="shared" ref="K48:K52" si="103">J48/E48</f>
        <v>0</v>
      </c>
      <c r="L48" s="49">
        <v>33.0</v>
      </c>
      <c r="M48" s="39">
        <f t="shared" ref="M48:M52" si="104">L48/E48</f>
        <v>1</v>
      </c>
      <c r="N48" s="49">
        <v>0.0</v>
      </c>
      <c r="O48" s="39">
        <f t="shared" ref="O48:O52" si="105">N48/E48</f>
        <v>0</v>
      </c>
      <c r="P48" s="49">
        <v>0.0</v>
      </c>
      <c r="Q48" s="39">
        <f t="shared" ref="Q48:Q52" si="106">P48/E48</f>
        <v>0</v>
      </c>
      <c r="R48" s="58">
        <v>33.0</v>
      </c>
      <c r="S48" s="39">
        <f t="shared" ref="S48:S52" si="107">R48/E48</f>
        <v>1</v>
      </c>
      <c r="T48" s="58">
        <v>0.0</v>
      </c>
      <c r="U48" s="39">
        <f t="shared" ref="U48:U52" si="108">T48/E48</f>
        <v>0</v>
      </c>
      <c r="V48" s="58">
        <v>0.0</v>
      </c>
      <c r="W48" s="39">
        <f t="shared" ref="W48:W52" si="109">V48/E48</f>
        <v>0</v>
      </c>
      <c r="X48" s="49">
        <v>33.0</v>
      </c>
      <c r="Y48" s="39">
        <f t="shared" ref="Y48:Y52" si="110">X48/E48</f>
        <v>1</v>
      </c>
      <c r="Z48" s="49">
        <v>0.0</v>
      </c>
      <c r="AA48" s="39">
        <f t="shared" ref="AA48:AA52" si="111">Z48/E48</f>
        <v>0</v>
      </c>
      <c r="AB48" s="55">
        <v>0.0</v>
      </c>
      <c r="AC48" s="39">
        <f t="shared" ref="AC48:AC52" si="112">AB48/E48</f>
        <v>0</v>
      </c>
      <c r="AD48" s="49">
        <v>33.0</v>
      </c>
      <c r="AE48" s="39">
        <f t="shared" ref="AE48:AE52" si="113">AD48/E48</f>
        <v>1</v>
      </c>
      <c r="AF48" s="49">
        <v>0.0</v>
      </c>
      <c r="AG48" s="39">
        <f t="shared" ref="AG48:AG52" si="114">AF48/E48</f>
        <v>0</v>
      </c>
      <c r="AH48" s="55">
        <v>0.0</v>
      </c>
      <c r="AI48" s="39">
        <f t="shared" ref="AI48:AI52" si="115">AH48/E48</f>
        <v>0</v>
      </c>
      <c r="AJ48" s="41">
        <f t="shared" si="17"/>
        <v>33</v>
      </c>
      <c r="AK48" s="41">
        <f t="shared" si="18"/>
        <v>33</v>
      </c>
      <c r="AL48" s="22">
        <f t="shared" si="19"/>
        <v>33</v>
      </c>
      <c r="AM48" s="22">
        <f t="shared" si="20"/>
        <v>33</v>
      </c>
      <c r="AN48" s="22">
        <f t="shared" si="21"/>
        <v>33</v>
      </c>
    </row>
    <row r="49" ht="15.75" customHeight="1">
      <c r="A49" s="12"/>
      <c r="B49" s="78" t="s">
        <v>47</v>
      </c>
      <c r="C49" s="48">
        <v>34.0</v>
      </c>
      <c r="D49" s="48">
        <v>0.0</v>
      </c>
      <c r="E49" s="36">
        <f t="shared" si="100"/>
        <v>34</v>
      </c>
      <c r="F49" s="49">
        <v>12.0</v>
      </c>
      <c r="G49" s="38">
        <f t="shared" si="101"/>
        <v>0.3529411765</v>
      </c>
      <c r="H49" s="49">
        <v>22.0</v>
      </c>
      <c r="I49" s="39">
        <f t="shared" si="102"/>
        <v>0.6470588235</v>
      </c>
      <c r="J49" s="49">
        <v>0.0</v>
      </c>
      <c r="K49" s="39">
        <f t="shared" si="103"/>
        <v>0</v>
      </c>
      <c r="L49" s="49">
        <v>13.0</v>
      </c>
      <c r="M49" s="39">
        <f t="shared" si="104"/>
        <v>0.3823529412</v>
      </c>
      <c r="N49" s="49">
        <v>21.0</v>
      </c>
      <c r="O49" s="39">
        <f t="shared" si="105"/>
        <v>0.6176470588</v>
      </c>
      <c r="P49" s="49">
        <v>0.0</v>
      </c>
      <c r="Q49" s="39">
        <f t="shared" si="106"/>
        <v>0</v>
      </c>
      <c r="R49" s="58">
        <v>10.0</v>
      </c>
      <c r="S49" s="39">
        <f t="shared" si="107"/>
        <v>0.2941176471</v>
      </c>
      <c r="T49" s="58">
        <v>24.0</v>
      </c>
      <c r="U49" s="39">
        <f t="shared" si="108"/>
        <v>0.7058823529</v>
      </c>
      <c r="V49" s="58">
        <v>0.0</v>
      </c>
      <c r="W49" s="39">
        <f t="shared" si="109"/>
        <v>0</v>
      </c>
      <c r="X49" s="49">
        <v>11.0</v>
      </c>
      <c r="Y49" s="39">
        <f t="shared" si="110"/>
        <v>0.3235294118</v>
      </c>
      <c r="Z49" s="49">
        <v>23.0</v>
      </c>
      <c r="AA49" s="39">
        <f t="shared" si="111"/>
        <v>0.6764705882</v>
      </c>
      <c r="AB49" s="55">
        <v>0.0</v>
      </c>
      <c r="AC49" s="39">
        <f t="shared" si="112"/>
        <v>0</v>
      </c>
      <c r="AD49" s="49">
        <v>8.0</v>
      </c>
      <c r="AE49" s="39">
        <f t="shared" si="113"/>
        <v>0.2352941176</v>
      </c>
      <c r="AF49" s="49">
        <v>26.0</v>
      </c>
      <c r="AG49" s="39">
        <f t="shared" si="114"/>
        <v>0.7647058824</v>
      </c>
      <c r="AH49" s="55">
        <v>0.0</v>
      </c>
      <c r="AI49" s="39">
        <f t="shared" si="115"/>
        <v>0</v>
      </c>
      <c r="AJ49" s="41">
        <f t="shared" si="17"/>
        <v>34</v>
      </c>
      <c r="AK49" s="41">
        <f t="shared" si="18"/>
        <v>34</v>
      </c>
      <c r="AL49" s="22">
        <f t="shared" si="19"/>
        <v>34</v>
      </c>
      <c r="AM49" s="22">
        <f t="shared" si="20"/>
        <v>34</v>
      </c>
      <c r="AN49" s="22">
        <f t="shared" si="21"/>
        <v>34</v>
      </c>
    </row>
    <row r="50" ht="15.75" customHeight="1">
      <c r="A50" s="13"/>
      <c r="B50" s="78" t="s">
        <v>48</v>
      </c>
      <c r="C50" s="48">
        <v>35.0</v>
      </c>
      <c r="D50" s="48">
        <v>0.0</v>
      </c>
      <c r="E50" s="36">
        <f t="shared" si="100"/>
        <v>35</v>
      </c>
      <c r="F50" s="49">
        <v>13.0</v>
      </c>
      <c r="G50" s="38">
        <f t="shared" si="101"/>
        <v>0.3714285714</v>
      </c>
      <c r="H50" s="49">
        <v>22.0</v>
      </c>
      <c r="I50" s="39">
        <f t="shared" si="102"/>
        <v>0.6285714286</v>
      </c>
      <c r="J50" s="49">
        <v>0.0</v>
      </c>
      <c r="K50" s="39">
        <f t="shared" si="103"/>
        <v>0</v>
      </c>
      <c r="L50" s="49">
        <v>13.0</v>
      </c>
      <c r="M50" s="39">
        <f t="shared" si="104"/>
        <v>0.3714285714</v>
      </c>
      <c r="N50" s="49">
        <v>22.0</v>
      </c>
      <c r="O50" s="39">
        <f t="shared" si="105"/>
        <v>0.6285714286</v>
      </c>
      <c r="P50" s="49">
        <v>0.0</v>
      </c>
      <c r="Q50" s="39">
        <f t="shared" si="106"/>
        <v>0</v>
      </c>
      <c r="R50" s="58">
        <v>11.0</v>
      </c>
      <c r="S50" s="39">
        <f t="shared" si="107"/>
        <v>0.3142857143</v>
      </c>
      <c r="T50" s="58">
        <v>24.0</v>
      </c>
      <c r="U50" s="39">
        <f t="shared" si="108"/>
        <v>0.6857142857</v>
      </c>
      <c r="V50" s="58">
        <v>0.0</v>
      </c>
      <c r="W50" s="39">
        <f t="shared" si="109"/>
        <v>0</v>
      </c>
      <c r="X50" s="49">
        <v>11.0</v>
      </c>
      <c r="Y50" s="39">
        <f t="shared" si="110"/>
        <v>0.3142857143</v>
      </c>
      <c r="Z50" s="49">
        <v>24.0</v>
      </c>
      <c r="AA50" s="39">
        <f t="shared" si="111"/>
        <v>0.6857142857</v>
      </c>
      <c r="AB50" s="55">
        <v>0.0</v>
      </c>
      <c r="AC50" s="39">
        <f t="shared" si="112"/>
        <v>0</v>
      </c>
      <c r="AD50" s="49">
        <v>9.0</v>
      </c>
      <c r="AE50" s="39">
        <f t="shared" si="113"/>
        <v>0.2571428571</v>
      </c>
      <c r="AF50" s="49">
        <v>26.0</v>
      </c>
      <c r="AG50" s="39">
        <f t="shared" si="114"/>
        <v>0.7428571429</v>
      </c>
      <c r="AH50" s="55">
        <v>0.0</v>
      </c>
      <c r="AI50" s="39">
        <f t="shared" si="115"/>
        <v>0</v>
      </c>
      <c r="AJ50" s="41">
        <f t="shared" si="17"/>
        <v>35</v>
      </c>
      <c r="AK50" s="41">
        <f t="shared" si="18"/>
        <v>35</v>
      </c>
      <c r="AL50" s="22">
        <f t="shared" si="19"/>
        <v>35</v>
      </c>
      <c r="AM50" s="22">
        <f t="shared" si="20"/>
        <v>35</v>
      </c>
      <c r="AN50" s="22">
        <f t="shared" si="21"/>
        <v>35</v>
      </c>
    </row>
    <row r="51" ht="15.75" customHeight="1">
      <c r="A51" s="54" t="s">
        <v>49</v>
      </c>
      <c r="B51" s="44" t="s">
        <v>29</v>
      </c>
      <c r="C51" s="45">
        <f t="shared" ref="C51:E51" si="116">SUM(C27,C18,C10)</f>
        <v>339</v>
      </c>
      <c r="D51" s="45">
        <f t="shared" si="116"/>
        <v>3</v>
      </c>
      <c r="E51" s="45">
        <f t="shared" si="116"/>
        <v>336</v>
      </c>
      <c r="F51" s="46">
        <f t="shared" ref="F51:F52" si="118">SUM(F10,F18,F27)</f>
        <v>175</v>
      </c>
      <c r="G51" s="20">
        <f t="shared" si="101"/>
        <v>0.5208333333</v>
      </c>
      <c r="H51" s="46">
        <f>SUM(H27,H18,H10)</f>
        <v>161</v>
      </c>
      <c r="I51" s="47">
        <f t="shared" si="102"/>
        <v>0.4791666667</v>
      </c>
      <c r="J51" s="46">
        <f>SUM(J27,J18,J10)</f>
        <v>0</v>
      </c>
      <c r="K51" s="47">
        <f t="shared" si="103"/>
        <v>0</v>
      </c>
      <c r="L51" s="46">
        <f>SUM(L27,L18,L10)</f>
        <v>171</v>
      </c>
      <c r="M51" s="47">
        <f t="shared" si="104"/>
        <v>0.5089285714</v>
      </c>
      <c r="N51" s="46">
        <f>SUM(N27,N18,N10)</f>
        <v>165</v>
      </c>
      <c r="O51" s="47">
        <f t="shared" si="105"/>
        <v>0.4910714286</v>
      </c>
      <c r="P51" s="46">
        <f>SUM(P27,P18,P10)</f>
        <v>0</v>
      </c>
      <c r="Q51" s="47">
        <f t="shared" si="106"/>
        <v>0</v>
      </c>
      <c r="R51" s="46">
        <f>SUM(R27,R18,R10)</f>
        <v>155</v>
      </c>
      <c r="S51" s="47">
        <f t="shared" si="107"/>
        <v>0.4613095238</v>
      </c>
      <c r="T51" s="46">
        <f>SUM(T27,T18,T10)</f>
        <v>179</v>
      </c>
      <c r="U51" s="47">
        <f t="shared" si="108"/>
        <v>0.5327380952</v>
      </c>
      <c r="V51" s="46">
        <f>SUM(V27,V18,V10)</f>
        <v>2</v>
      </c>
      <c r="W51" s="47">
        <f t="shared" si="109"/>
        <v>0.005952380952</v>
      </c>
      <c r="X51" s="46">
        <f>SUM(X27,X18,X10)</f>
        <v>164</v>
      </c>
      <c r="Y51" s="47">
        <f t="shared" si="110"/>
        <v>0.4880952381</v>
      </c>
      <c r="Z51" s="46">
        <f>SUM(Z27,Z18,Z10)</f>
        <v>172</v>
      </c>
      <c r="AA51" s="47">
        <f t="shared" si="111"/>
        <v>0.5119047619</v>
      </c>
      <c r="AB51" s="46">
        <f>SUM(AB27,AB18,AB10)</f>
        <v>0</v>
      </c>
      <c r="AC51" s="47">
        <f t="shared" si="112"/>
        <v>0</v>
      </c>
      <c r="AD51" s="46">
        <f>SUM(AD27,AD18,AD10)</f>
        <v>161</v>
      </c>
      <c r="AE51" s="21">
        <f t="shared" si="113"/>
        <v>0.4791666667</v>
      </c>
      <c r="AF51" s="46">
        <f>SUM(AF27,AF18,AF10)</f>
        <v>173</v>
      </c>
      <c r="AG51" s="21">
        <f t="shared" si="114"/>
        <v>0.5148809524</v>
      </c>
      <c r="AH51" s="46">
        <f>SUM(AH27,AH18,AH10)</f>
        <v>2</v>
      </c>
      <c r="AI51" s="21">
        <f t="shared" si="115"/>
        <v>0.005952380952</v>
      </c>
      <c r="AJ51" s="22">
        <f t="shared" si="17"/>
        <v>336</v>
      </c>
      <c r="AK51" s="22">
        <f t="shared" si="18"/>
        <v>336</v>
      </c>
      <c r="AL51" s="22">
        <f t="shared" si="19"/>
        <v>336</v>
      </c>
      <c r="AM51" s="22">
        <f t="shared" si="20"/>
        <v>336</v>
      </c>
      <c r="AN51" s="22">
        <f t="shared" si="21"/>
        <v>336</v>
      </c>
    </row>
    <row r="52" ht="15.75" customHeight="1">
      <c r="A52" s="12"/>
      <c r="B52" s="23" t="s">
        <v>22</v>
      </c>
      <c r="C52" s="24">
        <f t="shared" ref="C52:D52" si="117">SUM(C11,C19,C28)</f>
        <v>350</v>
      </c>
      <c r="D52" s="24">
        <f t="shared" si="117"/>
        <v>3</v>
      </c>
      <c r="E52" s="25">
        <f t="shared" ref="E52:E55" si="120">C52-D52</f>
        <v>347</v>
      </c>
      <c r="F52" s="24">
        <f t="shared" si="118"/>
        <v>177</v>
      </c>
      <c r="G52" s="26">
        <f t="shared" si="101"/>
        <v>0.5100864553</v>
      </c>
      <c r="H52" s="24">
        <f>SUM(H11,H19,H28)</f>
        <v>170</v>
      </c>
      <c r="I52" s="27">
        <f t="shared" si="102"/>
        <v>0.4899135447</v>
      </c>
      <c r="J52" s="24">
        <f>SUM(J11,J19,J28)</f>
        <v>0</v>
      </c>
      <c r="K52" s="27">
        <f t="shared" si="103"/>
        <v>0</v>
      </c>
      <c r="L52" s="24">
        <f>SUM(L11,L19,L28)</f>
        <v>173</v>
      </c>
      <c r="M52" s="27">
        <f t="shared" si="104"/>
        <v>0.4985590778</v>
      </c>
      <c r="N52" s="24">
        <f>SUM(N11,N19,N28)</f>
        <v>174</v>
      </c>
      <c r="O52" s="27">
        <f t="shared" si="105"/>
        <v>0.5014409222</v>
      </c>
      <c r="P52" s="24">
        <f>SUM(P11,P19,P28)</f>
        <v>0</v>
      </c>
      <c r="Q52" s="27">
        <f t="shared" si="106"/>
        <v>0</v>
      </c>
      <c r="R52" s="24">
        <f>SUM(R11,R19,R28)</f>
        <v>157</v>
      </c>
      <c r="S52" s="27">
        <f t="shared" si="107"/>
        <v>0.4524495677</v>
      </c>
      <c r="T52" s="24">
        <f>SUM(T11,T19,T28)</f>
        <v>189</v>
      </c>
      <c r="U52" s="27">
        <f t="shared" si="108"/>
        <v>0.5446685879</v>
      </c>
      <c r="V52" s="24">
        <f>SUM(V11,V19,V28)</f>
        <v>1</v>
      </c>
      <c r="W52" s="27">
        <f t="shared" si="109"/>
        <v>0.00288184438</v>
      </c>
      <c r="X52" s="24">
        <f>SUM(X11,X19,X28)</f>
        <v>167</v>
      </c>
      <c r="Y52" s="27">
        <f t="shared" si="110"/>
        <v>0.4812680115</v>
      </c>
      <c r="Z52" s="24">
        <f>SUM(Z11,Z19,Z28)</f>
        <v>180</v>
      </c>
      <c r="AA52" s="27">
        <f t="shared" si="111"/>
        <v>0.5187319885</v>
      </c>
      <c r="AB52" s="24">
        <f>SUM(AB11,AB19,AB28)</f>
        <v>0</v>
      </c>
      <c r="AC52" s="27">
        <f t="shared" si="112"/>
        <v>0</v>
      </c>
      <c r="AD52" s="24">
        <f>SUM(AD11,AD19,AD28)</f>
        <v>162</v>
      </c>
      <c r="AE52" s="27">
        <f t="shared" si="113"/>
        <v>0.4668587896</v>
      </c>
      <c r="AF52" s="24">
        <f>SUM(AF11,AF19,AF28)</f>
        <v>184</v>
      </c>
      <c r="AG52" s="27">
        <f t="shared" si="114"/>
        <v>0.530259366</v>
      </c>
      <c r="AH52" s="24">
        <f>SUM(AH11,AH19,AH28)</f>
        <v>1</v>
      </c>
      <c r="AI52" s="27">
        <f t="shared" si="115"/>
        <v>0.00288184438</v>
      </c>
      <c r="AJ52" s="22">
        <f t="shared" si="17"/>
        <v>347</v>
      </c>
      <c r="AK52" s="22">
        <f t="shared" si="18"/>
        <v>347</v>
      </c>
      <c r="AL52" s="22">
        <f t="shared" si="19"/>
        <v>347</v>
      </c>
      <c r="AM52" s="22">
        <f t="shared" si="20"/>
        <v>347</v>
      </c>
      <c r="AN52" s="22">
        <f t="shared" si="21"/>
        <v>347</v>
      </c>
    </row>
    <row r="53" ht="15.75" customHeight="1">
      <c r="A53" s="12"/>
      <c r="B53" s="23" t="s">
        <v>23</v>
      </c>
      <c r="C53" s="24">
        <f t="shared" ref="C53:D53" si="119">C51-C52</f>
        <v>-11</v>
      </c>
      <c r="D53" s="24">
        <f t="shared" si="119"/>
        <v>0</v>
      </c>
      <c r="E53" s="25">
        <f t="shared" si="120"/>
        <v>-11</v>
      </c>
      <c r="F53" s="24">
        <f t="shared" ref="F53:AI53" si="121">F51-F52</f>
        <v>-2</v>
      </c>
      <c r="G53" s="28">
        <f t="shared" si="121"/>
        <v>0.010746878</v>
      </c>
      <c r="H53" s="24">
        <f t="shared" si="121"/>
        <v>-9</v>
      </c>
      <c r="I53" s="28">
        <f t="shared" si="121"/>
        <v>-0.010746878</v>
      </c>
      <c r="J53" s="24">
        <f t="shared" si="121"/>
        <v>0</v>
      </c>
      <c r="K53" s="28">
        <f t="shared" si="121"/>
        <v>0</v>
      </c>
      <c r="L53" s="24">
        <f t="shared" si="121"/>
        <v>-2</v>
      </c>
      <c r="M53" s="28">
        <f t="shared" si="121"/>
        <v>0.01036949362</v>
      </c>
      <c r="N53" s="24">
        <f t="shared" si="121"/>
        <v>-9</v>
      </c>
      <c r="O53" s="28">
        <f t="shared" si="121"/>
        <v>-0.01036949362</v>
      </c>
      <c r="P53" s="24">
        <f t="shared" si="121"/>
        <v>0</v>
      </c>
      <c r="Q53" s="28">
        <f t="shared" si="121"/>
        <v>0</v>
      </c>
      <c r="R53" s="24">
        <f t="shared" si="121"/>
        <v>-2</v>
      </c>
      <c r="S53" s="28">
        <f t="shared" si="121"/>
        <v>0.008859956086</v>
      </c>
      <c r="T53" s="24">
        <f t="shared" si="121"/>
        <v>-10</v>
      </c>
      <c r="U53" s="28">
        <f t="shared" si="121"/>
        <v>-0.01193049266</v>
      </c>
      <c r="V53" s="24">
        <f t="shared" si="121"/>
        <v>1</v>
      </c>
      <c r="W53" s="28">
        <f t="shared" si="121"/>
        <v>0.003070536572</v>
      </c>
      <c r="X53" s="24">
        <f t="shared" si="121"/>
        <v>-3</v>
      </c>
      <c r="Y53" s="28">
        <f t="shared" si="121"/>
        <v>0.006827226568</v>
      </c>
      <c r="Z53" s="24">
        <f t="shared" si="121"/>
        <v>-8</v>
      </c>
      <c r="AA53" s="28">
        <f t="shared" si="121"/>
        <v>-0.006827226568</v>
      </c>
      <c r="AB53" s="24">
        <f t="shared" si="121"/>
        <v>0</v>
      </c>
      <c r="AC53" s="28">
        <f t="shared" si="121"/>
        <v>0</v>
      </c>
      <c r="AD53" s="24">
        <f t="shared" si="121"/>
        <v>-1</v>
      </c>
      <c r="AE53" s="28">
        <f t="shared" si="121"/>
        <v>0.01230787704</v>
      </c>
      <c r="AF53" s="24">
        <f t="shared" si="121"/>
        <v>-11</v>
      </c>
      <c r="AG53" s="28">
        <f t="shared" si="121"/>
        <v>-0.01537841361</v>
      </c>
      <c r="AH53" s="24">
        <f t="shared" si="121"/>
        <v>1</v>
      </c>
      <c r="AI53" s="28">
        <f t="shared" si="121"/>
        <v>0.003070536572</v>
      </c>
      <c r="AJ53" s="22">
        <f t="shared" si="17"/>
        <v>-11</v>
      </c>
      <c r="AK53" s="22">
        <f t="shared" si="18"/>
        <v>-11</v>
      </c>
      <c r="AL53" s="22">
        <f t="shared" si="19"/>
        <v>-11</v>
      </c>
      <c r="AM53" s="22">
        <f t="shared" si="20"/>
        <v>-11</v>
      </c>
      <c r="AN53" s="22">
        <f t="shared" si="21"/>
        <v>-11</v>
      </c>
    </row>
    <row r="54" ht="15.75" customHeight="1">
      <c r="A54" s="12"/>
      <c r="B54" s="29" t="s">
        <v>24</v>
      </c>
      <c r="C54" s="30">
        <f t="shared" ref="C54:D54" si="122">SUM(C13,C21,C30)</f>
        <v>339</v>
      </c>
      <c r="D54" s="30">
        <f t="shared" si="122"/>
        <v>2</v>
      </c>
      <c r="E54" s="33">
        <f t="shared" si="120"/>
        <v>337</v>
      </c>
      <c r="F54" s="30">
        <f>SUM(F13,F21,F30)</f>
        <v>175</v>
      </c>
      <c r="G54" s="31">
        <f>F54/E54</f>
        <v>0.5192878338</v>
      </c>
      <c r="H54" s="30">
        <f>SUM(H13,H21,H30)</f>
        <v>162</v>
      </c>
      <c r="I54" s="32">
        <f>H54/E54</f>
        <v>0.4807121662</v>
      </c>
      <c r="J54" s="30">
        <f>SUM(J13,J21,J30)</f>
        <v>0</v>
      </c>
      <c r="K54" s="32">
        <f>J54/E54</f>
        <v>0</v>
      </c>
      <c r="L54" s="30">
        <f>SUM(L13,L21,L30)</f>
        <v>171</v>
      </c>
      <c r="M54" s="32">
        <f>L54/E54</f>
        <v>0.5074183976</v>
      </c>
      <c r="N54" s="30">
        <f>SUM(N13,N21,N30)</f>
        <v>166</v>
      </c>
      <c r="O54" s="32">
        <f>N54/E54</f>
        <v>0.4925816024</v>
      </c>
      <c r="P54" s="30">
        <f>SUM(P13,P21,P30)</f>
        <v>0</v>
      </c>
      <c r="Q54" s="32">
        <f>P54/E54</f>
        <v>0</v>
      </c>
      <c r="R54" s="30">
        <f>SUM(R13,R21,R30)</f>
        <v>155</v>
      </c>
      <c r="S54" s="32">
        <f>R54/E54</f>
        <v>0.4599406528</v>
      </c>
      <c r="T54" s="30">
        <f>SUM(T13,T21,T30)</f>
        <v>182</v>
      </c>
      <c r="U54" s="32">
        <f>T54/E54</f>
        <v>0.5400593472</v>
      </c>
      <c r="V54" s="30">
        <f>SUM(V13,V21,V30)</f>
        <v>0</v>
      </c>
      <c r="W54" s="32">
        <f>V54/E54</f>
        <v>0</v>
      </c>
      <c r="X54" s="30">
        <f>SUM(X13,X21,X30)</f>
        <v>164</v>
      </c>
      <c r="Y54" s="32">
        <f>X54/E54</f>
        <v>0.4866468843</v>
      </c>
      <c r="Z54" s="30">
        <f>SUM(Z13,Z21,Z30)</f>
        <v>173</v>
      </c>
      <c r="AA54" s="32">
        <f>Z54/E54</f>
        <v>0.5133531157</v>
      </c>
      <c r="AB54" s="30">
        <f>SUM(AB13,AB21,AB30)</f>
        <v>0</v>
      </c>
      <c r="AC54" s="32">
        <f>AB54/E54</f>
        <v>0</v>
      </c>
      <c r="AD54" s="30">
        <f>SUM(AD13,AD21,AD30)</f>
        <v>160</v>
      </c>
      <c r="AE54" s="32">
        <f>AD54/E54</f>
        <v>0.4747774481</v>
      </c>
      <c r="AF54" s="30">
        <f>SUM(AF13,AF21,AF30)</f>
        <v>177</v>
      </c>
      <c r="AG54" s="32">
        <f>AF54/E54</f>
        <v>0.5252225519</v>
      </c>
      <c r="AH54" s="30">
        <f>SUM(AH13,AH21,AH30)</f>
        <v>0</v>
      </c>
      <c r="AI54" s="32">
        <f>AH54/E54</f>
        <v>0</v>
      </c>
      <c r="AJ54" s="22">
        <f t="shared" si="17"/>
        <v>337</v>
      </c>
      <c r="AK54" s="22">
        <f t="shared" si="18"/>
        <v>337</v>
      </c>
      <c r="AL54" s="22">
        <f t="shared" si="19"/>
        <v>337</v>
      </c>
      <c r="AM54" s="22">
        <f t="shared" si="20"/>
        <v>337</v>
      </c>
      <c r="AN54" s="22">
        <f t="shared" si="21"/>
        <v>337</v>
      </c>
    </row>
    <row r="55" ht="15.75" customHeight="1">
      <c r="A55" s="13"/>
      <c r="B55" s="29" t="s">
        <v>23</v>
      </c>
      <c r="C55" s="30">
        <f t="shared" ref="C55:D55" si="123">SUM(C14,C22,C31)</f>
        <v>0</v>
      </c>
      <c r="D55" s="30">
        <f t="shared" si="123"/>
        <v>1</v>
      </c>
      <c r="E55" s="33">
        <f t="shared" si="120"/>
        <v>-1</v>
      </c>
      <c r="F55" s="30">
        <f t="shared" ref="F55:AI55" si="124">F51-F54</f>
        <v>0</v>
      </c>
      <c r="G55" s="31">
        <f t="shared" si="124"/>
        <v>0.001545499505</v>
      </c>
      <c r="H55" s="30">
        <f t="shared" si="124"/>
        <v>-1</v>
      </c>
      <c r="I55" s="31">
        <f t="shared" si="124"/>
        <v>-0.001545499505</v>
      </c>
      <c r="J55" s="30">
        <f t="shared" si="124"/>
        <v>0</v>
      </c>
      <c r="K55" s="31">
        <f t="shared" si="124"/>
        <v>0</v>
      </c>
      <c r="L55" s="30">
        <f t="shared" si="124"/>
        <v>0</v>
      </c>
      <c r="M55" s="31">
        <f t="shared" si="124"/>
        <v>0.001510173802</v>
      </c>
      <c r="N55" s="30">
        <f t="shared" si="124"/>
        <v>-1</v>
      </c>
      <c r="O55" s="31">
        <f t="shared" si="124"/>
        <v>-0.001510173802</v>
      </c>
      <c r="P55" s="30">
        <f t="shared" si="124"/>
        <v>0</v>
      </c>
      <c r="Q55" s="31">
        <f t="shared" si="124"/>
        <v>0</v>
      </c>
      <c r="R55" s="30">
        <f t="shared" si="124"/>
        <v>0</v>
      </c>
      <c r="S55" s="31">
        <f t="shared" si="124"/>
        <v>0.001368870991</v>
      </c>
      <c r="T55" s="30">
        <f t="shared" si="124"/>
        <v>-3</v>
      </c>
      <c r="U55" s="31">
        <f t="shared" si="124"/>
        <v>-0.007321251943</v>
      </c>
      <c r="V55" s="30">
        <f t="shared" si="124"/>
        <v>2</v>
      </c>
      <c r="W55" s="31">
        <f t="shared" si="124"/>
        <v>0.005952380952</v>
      </c>
      <c r="X55" s="30">
        <f t="shared" si="124"/>
        <v>0</v>
      </c>
      <c r="Y55" s="31">
        <f t="shared" si="124"/>
        <v>0.001448353822</v>
      </c>
      <c r="Z55" s="30">
        <f t="shared" si="124"/>
        <v>-1</v>
      </c>
      <c r="AA55" s="31">
        <f t="shared" si="124"/>
        <v>-0.001448353822</v>
      </c>
      <c r="AB55" s="30">
        <f t="shared" si="124"/>
        <v>0</v>
      </c>
      <c r="AC55" s="31">
        <f t="shared" si="124"/>
        <v>0</v>
      </c>
      <c r="AD55" s="30">
        <f t="shared" si="124"/>
        <v>1</v>
      </c>
      <c r="AE55" s="31">
        <f t="shared" si="124"/>
        <v>0.004389218595</v>
      </c>
      <c r="AF55" s="30">
        <f t="shared" si="124"/>
        <v>-4</v>
      </c>
      <c r="AG55" s="31">
        <f t="shared" si="124"/>
        <v>-0.01034159955</v>
      </c>
      <c r="AH55" s="30">
        <f t="shared" si="124"/>
        <v>2</v>
      </c>
      <c r="AI55" s="31">
        <f t="shared" si="124"/>
        <v>0.005952380952</v>
      </c>
      <c r="AJ55" s="22">
        <f t="shared" si="17"/>
        <v>-1</v>
      </c>
      <c r="AK55" s="22">
        <f t="shared" si="18"/>
        <v>-1</v>
      </c>
      <c r="AL55" s="22">
        <f t="shared" si="19"/>
        <v>-1</v>
      </c>
      <c r="AM55" s="22">
        <f t="shared" si="20"/>
        <v>-1</v>
      </c>
      <c r="AN55" s="22">
        <f t="shared" si="21"/>
        <v>-1</v>
      </c>
    </row>
    <row r="56" ht="15.75" customHeight="1">
      <c r="A56" s="43" t="s">
        <v>50</v>
      </c>
      <c r="B56" s="44" t="s">
        <v>29</v>
      </c>
      <c r="C56" s="45">
        <f t="shared" ref="C56:F56" si="125">SUM(C35,C43)</f>
        <v>210</v>
      </c>
      <c r="D56" s="45">
        <f t="shared" si="125"/>
        <v>1</v>
      </c>
      <c r="E56" s="45">
        <f t="shared" si="125"/>
        <v>209</v>
      </c>
      <c r="F56" s="45">
        <f t="shared" si="125"/>
        <v>109</v>
      </c>
      <c r="G56" s="20">
        <f t="shared" ref="G56:G57" si="127">F56/E56</f>
        <v>0.5215311005</v>
      </c>
      <c r="H56" s="45">
        <f t="shared" ref="H56:H57" si="128">SUM(H35,H43)</f>
        <v>100</v>
      </c>
      <c r="I56" s="47">
        <f t="shared" ref="I56:I57" si="129">H56/E56</f>
        <v>0.4784688995</v>
      </c>
      <c r="J56" s="45">
        <f t="shared" ref="J56:J57" si="130">SUM(J35,J43)</f>
        <v>0</v>
      </c>
      <c r="K56" s="47">
        <f t="shared" ref="K56:K57" si="131">J56/E56</f>
        <v>0</v>
      </c>
      <c r="L56" s="45">
        <f t="shared" ref="L56:L57" si="132">SUM(L35,L43)</f>
        <v>110</v>
      </c>
      <c r="M56" s="47">
        <f t="shared" ref="M56:M57" si="133">L56/E56</f>
        <v>0.5263157895</v>
      </c>
      <c r="N56" s="45">
        <f t="shared" ref="N56:N57" si="134">SUM(N35,N43)</f>
        <v>99</v>
      </c>
      <c r="O56" s="47">
        <f t="shared" ref="O56:O57" si="135">N56/E56</f>
        <v>0.4736842105</v>
      </c>
      <c r="P56" s="45">
        <f t="shared" ref="P56:P57" si="136">SUM(P35,P43)</f>
        <v>0</v>
      </c>
      <c r="Q56" s="47">
        <f t="shared" ref="Q56:Q57" si="137">P56/E56</f>
        <v>0</v>
      </c>
      <c r="R56" s="45">
        <f t="shared" ref="R56:R57" si="138">SUM(R35,R43)</f>
        <v>101</v>
      </c>
      <c r="S56" s="47">
        <f t="shared" ref="S56:S57" si="139">R56/E56</f>
        <v>0.4832535885</v>
      </c>
      <c r="T56" s="45">
        <f t="shared" ref="T56:T57" si="140">SUM(T35,T43)</f>
        <v>108</v>
      </c>
      <c r="U56" s="47">
        <f t="shared" ref="U56:U57" si="141">T56/E56</f>
        <v>0.5167464115</v>
      </c>
      <c r="V56" s="45">
        <f t="shared" ref="V56:V57" si="142">SUM(V35,V43)</f>
        <v>0</v>
      </c>
      <c r="W56" s="47">
        <f t="shared" ref="W56:W57" si="143">V56/E56</f>
        <v>0</v>
      </c>
      <c r="X56" s="45">
        <f t="shared" ref="X56:X57" si="144">SUM(X35,X43)</f>
        <v>105</v>
      </c>
      <c r="Y56" s="47">
        <f t="shared" ref="Y56:Y57" si="145">X56/E56</f>
        <v>0.5023923445</v>
      </c>
      <c r="Z56" s="45">
        <f t="shared" ref="Z56:Z57" si="146">SUM(Z35,Z43)</f>
        <v>104</v>
      </c>
      <c r="AA56" s="47">
        <f t="shared" ref="AA56:AA57" si="147">Z56/E56</f>
        <v>0.4976076555</v>
      </c>
      <c r="AB56" s="45">
        <f t="shared" ref="AB56:AB57" si="148">SUM(AB35,AB43)</f>
        <v>0</v>
      </c>
      <c r="AC56" s="47">
        <f t="shared" ref="AC56:AC57" si="149">AB56/E56</f>
        <v>0</v>
      </c>
      <c r="AD56" s="45">
        <f t="shared" ref="AD56:AD57" si="150">SUM(AD35,AD43)</f>
        <v>97</v>
      </c>
      <c r="AE56" s="21">
        <f t="shared" ref="AE56:AE57" si="151">AD56/E56</f>
        <v>0.4641148325</v>
      </c>
      <c r="AF56" s="45">
        <f t="shared" ref="AF56:AF57" si="152">SUM(AF35,AF43)</f>
        <v>112</v>
      </c>
      <c r="AG56" s="21">
        <f t="shared" ref="AG56:AG57" si="153">AF56/E56</f>
        <v>0.5358851675</v>
      </c>
      <c r="AH56" s="45">
        <f t="shared" ref="AH56:AH57" si="154">SUM(AH35,AH43)</f>
        <v>0</v>
      </c>
      <c r="AI56" s="21">
        <f t="shared" ref="AI56:AI57" si="155">AH56/E56</f>
        <v>0</v>
      </c>
      <c r="AJ56" s="22"/>
      <c r="AK56" s="22"/>
      <c r="AL56" s="22">
        <f t="shared" si="19"/>
        <v>209</v>
      </c>
      <c r="AM56" s="22">
        <f t="shared" si="20"/>
        <v>209</v>
      </c>
      <c r="AN56" s="22">
        <f t="shared" si="21"/>
        <v>209</v>
      </c>
    </row>
    <row r="57" ht="15.75" customHeight="1">
      <c r="A57" s="12"/>
      <c r="B57" s="23" t="s">
        <v>22</v>
      </c>
      <c r="C57" s="24">
        <f t="shared" ref="C57:D57" si="126">SUM(C36,C44)</f>
        <v>224</v>
      </c>
      <c r="D57" s="24">
        <f t="shared" si="126"/>
        <v>1</v>
      </c>
      <c r="E57" s="25">
        <f>C57-D57</f>
        <v>223</v>
      </c>
      <c r="F57" s="25">
        <f>SUM(F36,F44)</f>
        <v>57</v>
      </c>
      <c r="G57" s="26">
        <f t="shared" si="127"/>
        <v>0.2556053812</v>
      </c>
      <c r="H57" s="25">
        <f t="shared" si="128"/>
        <v>42</v>
      </c>
      <c r="I57" s="27">
        <f t="shared" si="129"/>
        <v>0.1883408072</v>
      </c>
      <c r="J57" s="25">
        <f t="shared" si="130"/>
        <v>0</v>
      </c>
      <c r="K57" s="27">
        <f t="shared" si="131"/>
        <v>0</v>
      </c>
      <c r="L57" s="25">
        <f t="shared" si="132"/>
        <v>58</v>
      </c>
      <c r="M57" s="27">
        <f t="shared" si="133"/>
        <v>0.2600896861</v>
      </c>
      <c r="N57" s="25">
        <f t="shared" si="134"/>
        <v>41</v>
      </c>
      <c r="O57" s="27">
        <f t="shared" si="135"/>
        <v>0.1838565022</v>
      </c>
      <c r="P57" s="25">
        <f t="shared" si="136"/>
        <v>0</v>
      </c>
      <c r="Q57" s="27">
        <f t="shared" si="137"/>
        <v>0</v>
      </c>
      <c r="R57" s="25">
        <f t="shared" si="138"/>
        <v>52</v>
      </c>
      <c r="S57" s="27">
        <f t="shared" si="139"/>
        <v>0.2331838565</v>
      </c>
      <c r="T57" s="25">
        <f t="shared" si="140"/>
        <v>47</v>
      </c>
      <c r="U57" s="27">
        <f t="shared" si="141"/>
        <v>0.2107623318</v>
      </c>
      <c r="V57" s="25">
        <f t="shared" si="142"/>
        <v>0</v>
      </c>
      <c r="W57" s="27">
        <f t="shared" si="143"/>
        <v>0</v>
      </c>
      <c r="X57" s="25">
        <f t="shared" si="144"/>
        <v>53</v>
      </c>
      <c r="Y57" s="27">
        <f t="shared" si="145"/>
        <v>0.2376681614</v>
      </c>
      <c r="Z57" s="25">
        <f t="shared" si="146"/>
        <v>46</v>
      </c>
      <c r="AA57" s="27">
        <f t="shared" si="147"/>
        <v>0.2062780269</v>
      </c>
      <c r="AB57" s="25">
        <f t="shared" si="148"/>
        <v>0</v>
      </c>
      <c r="AC57" s="27">
        <f t="shared" si="149"/>
        <v>0</v>
      </c>
      <c r="AD57" s="25">
        <f t="shared" si="150"/>
        <v>48</v>
      </c>
      <c r="AE57" s="27">
        <f t="shared" si="151"/>
        <v>0.2152466368</v>
      </c>
      <c r="AF57" s="25">
        <f t="shared" si="152"/>
        <v>51</v>
      </c>
      <c r="AG57" s="27">
        <f t="shared" si="153"/>
        <v>0.2286995516</v>
      </c>
      <c r="AH57" s="25">
        <f t="shared" si="154"/>
        <v>0</v>
      </c>
      <c r="AI57" s="27">
        <f t="shared" si="155"/>
        <v>0</v>
      </c>
      <c r="AJ57" s="22">
        <f t="shared" ref="AJ57:AJ65" si="157">SUM(F57,H57,J57)</f>
        <v>99</v>
      </c>
      <c r="AK57" s="22">
        <f t="shared" ref="AK57:AK65" si="158">SUM(L57,N57,P57)</f>
        <v>99</v>
      </c>
      <c r="AL57" s="22">
        <f t="shared" si="19"/>
        <v>99</v>
      </c>
      <c r="AM57" s="22">
        <f t="shared" si="20"/>
        <v>99</v>
      </c>
      <c r="AN57" s="22">
        <f t="shared" si="21"/>
        <v>99</v>
      </c>
    </row>
    <row r="58" ht="15.75" customHeight="1">
      <c r="A58" s="12"/>
      <c r="B58" s="23" t="s">
        <v>23</v>
      </c>
      <c r="C58" s="24">
        <f t="shared" ref="C58:AI58" si="156">C56-C57</f>
        <v>-14</v>
      </c>
      <c r="D58" s="24">
        <f t="shared" si="156"/>
        <v>0</v>
      </c>
      <c r="E58" s="24">
        <f t="shared" si="156"/>
        <v>-14</v>
      </c>
      <c r="F58" s="24">
        <f t="shared" si="156"/>
        <v>52</v>
      </c>
      <c r="G58" s="28">
        <f t="shared" si="156"/>
        <v>0.2659257193</v>
      </c>
      <c r="H58" s="24">
        <f t="shared" si="156"/>
        <v>58</v>
      </c>
      <c r="I58" s="28">
        <f t="shared" si="156"/>
        <v>0.2901280923</v>
      </c>
      <c r="J58" s="24">
        <f t="shared" si="156"/>
        <v>0</v>
      </c>
      <c r="K58" s="28">
        <f t="shared" si="156"/>
        <v>0</v>
      </c>
      <c r="L58" s="24">
        <f t="shared" si="156"/>
        <v>52</v>
      </c>
      <c r="M58" s="28">
        <f t="shared" si="156"/>
        <v>0.2662261034</v>
      </c>
      <c r="N58" s="24">
        <f t="shared" si="156"/>
        <v>58</v>
      </c>
      <c r="O58" s="28">
        <f t="shared" si="156"/>
        <v>0.2898277083</v>
      </c>
      <c r="P58" s="24">
        <f t="shared" si="156"/>
        <v>0</v>
      </c>
      <c r="Q58" s="28">
        <f t="shared" si="156"/>
        <v>0</v>
      </c>
      <c r="R58" s="24">
        <f t="shared" si="156"/>
        <v>49</v>
      </c>
      <c r="S58" s="28">
        <f t="shared" si="156"/>
        <v>0.250069732</v>
      </c>
      <c r="T58" s="24">
        <f t="shared" si="156"/>
        <v>61</v>
      </c>
      <c r="U58" s="28">
        <f t="shared" si="156"/>
        <v>0.3059840796</v>
      </c>
      <c r="V58" s="24">
        <f t="shared" si="156"/>
        <v>0</v>
      </c>
      <c r="W58" s="28">
        <f t="shared" si="156"/>
        <v>0</v>
      </c>
      <c r="X58" s="24">
        <f t="shared" si="156"/>
        <v>52</v>
      </c>
      <c r="Y58" s="28">
        <f t="shared" si="156"/>
        <v>0.2647241831</v>
      </c>
      <c r="Z58" s="24">
        <f t="shared" si="156"/>
        <v>58</v>
      </c>
      <c r="AA58" s="28">
        <f t="shared" si="156"/>
        <v>0.2913296286</v>
      </c>
      <c r="AB58" s="24">
        <f t="shared" si="156"/>
        <v>0</v>
      </c>
      <c r="AC58" s="28">
        <f t="shared" si="156"/>
        <v>0</v>
      </c>
      <c r="AD58" s="24">
        <f t="shared" si="156"/>
        <v>49</v>
      </c>
      <c r="AE58" s="28">
        <f t="shared" si="156"/>
        <v>0.2488681958</v>
      </c>
      <c r="AF58" s="24">
        <f t="shared" si="156"/>
        <v>61</v>
      </c>
      <c r="AG58" s="28">
        <f t="shared" si="156"/>
        <v>0.3071856159</v>
      </c>
      <c r="AH58" s="24">
        <f t="shared" si="156"/>
        <v>0</v>
      </c>
      <c r="AI58" s="28">
        <f t="shared" si="156"/>
        <v>0</v>
      </c>
      <c r="AJ58" s="22">
        <f t="shared" si="157"/>
        <v>110</v>
      </c>
      <c r="AK58" s="22">
        <f t="shared" si="158"/>
        <v>110</v>
      </c>
      <c r="AL58" s="22">
        <f t="shared" si="19"/>
        <v>110</v>
      </c>
      <c r="AM58" s="22">
        <f t="shared" si="20"/>
        <v>110</v>
      </c>
      <c r="AN58" s="22">
        <f t="shared" si="21"/>
        <v>110</v>
      </c>
    </row>
    <row r="59" ht="15.75" customHeight="1">
      <c r="A59" s="12"/>
      <c r="B59" s="29" t="s">
        <v>24</v>
      </c>
      <c r="C59" s="30">
        <f t="shared" ref="C59:D59" si="159">SUM(C38,C46)</f>
        <v>209</v>
      </c>
      <c r="D59" s="30">
        <f t="shared" si="159"/>
        <v>1</v>
      </c>
      <c r="E59" s="30">
        <f>C59-D59</f>
        <v>208</v>
      </c>
      <c r="F59" s="30">
        <f>SUM(F38,F46)</f>
        <v>110</v>
      </c>
      <c r="G59" s="31">
        <f>F59/E59</f>
        <v>0.5288461538</v>
      </c>
      <c r="H59" s="30">
        <f>SUM(H38,H46)</f>
        <v>98</v>
      </c>
      <c r="I59" s="32">
        <f>H59/E59</f>
        <v>0.4711538462</v>
      </c>
      <c r="J59" s="30">
        <f>SUM(J38,J46)</f>
        <v>0</v>
      </c>
      <c r="K59" s="32">
        <f>J59/E59</f>
        <v>0</v>
      </c>
      <c r="L59" s="30">
        <f>SUM(L38,L46)</f>
        <v>110</v>
      </c>
      <c r="M59" s="32">
        <f>L59/E59</f>
        <v>0.5288461538</v>
      </c>
      <c r="N59" s="30">
        <f>SUM(N38,N46)</f>
        <v>98</v>
      </c>
      <c r="O59" s="32">
        <f>N59/E59</f>
        <v>0.4711538462</v>
      </c>
      <c r="P59" s="30">
        <f>SUM(P38,P46)</f>
        <v>0</v>
      </c>
      <c r="Q59" s="32">
        <f>P59/E59</f>
        <v>0</v>
      </c>
      <c r="R59" s="30">
        <f>SUM(R38,R46)</f>
        <v>101</v>
      </c>
      <c r="S59" s="32">
        <f>R59/E59</f>
        <v>0.4855769231</v>
      </c>
      <c r="T59" s="30">
        <f>SUM(T38,T46)</f>
        <v>107</v>
      </c>
      <c r="U59" s="32">
        <f>T59/E59</f>
        <v>0.5144230769</v>
      </c>
      <c r="V59" s="30">
        <f>SUM(V38,V46)</f>
        <v>0</v>
      </c>
      <c r="W59" s="32">
        <f>V59/E59</f>
        <v>0</v>
      </c>
      <c r="X59" s="30">
        <f>SUM(X38,X46)</f>
        <v>105</v>
      </c>
      <c r="Y59" s="32">
        <f>X59/E59</f>
        <v>0.5048076923</v>
      </c>
      <c r="Z59" s="30">
        <f>SUM(Z38,Z46)</f>
        <v>103</v>
      </c>
      <c r="AA59" s="32">
        <f>Z59/E59</f>
        <v>0.4951923077</v>
      </c>
      <c r="AB59" s="30">
        <f>SUM(AB38,AB46)</f>
        <v>0</v>
      </c>
      <c r="AC59" s="32">
        <f>AB59/E59</f>
        <v>0</v>
      </c>
      <c r="AD59" s="30">
        <f>SUM(AD38,AD46)</f>
        <v>97</v>
      </c>
      <c r="AE59" s="32">
        <f>AD59/E59</f>
        <v>0.4663461538</v>
      </c>
      <c r="AF59" s="30">
        <f>SUM(AF38,AF46)</f>
        <v>111</v>
      </c>
      <c r="AG59" s="32">
        <f>AF59/E59</f>
        <v>0.5336538462</v>
      </c>
      <c r="AH59" s="30">
        <f>SUM(AH38,AH46)</f>
        <v>0</v>
      </c>
      <c r="AI59" s="32">
        <f>AH59/E59</f>
        <v>0</v>
      </c>
      <c r="AJ59" s="22">
        <f t="shared" si="157"/>
        <v>208</v>
      </c>
      <c r="AK59" s="22">
        <f t="shared" si="158"/>
        <v>208</v>
      </c>
      <c r="AL59" s="22">
        <f t="shared" si="19"/>
        <v>208</v>
      </c>
      <c r="AM59" s="22">
        <f t="shared" si="20"/>
        <v>208</v>
      </c>
      <c r="AN59" s="22">
        <f t="shared" si="21"/>
        <v>208</v>
      </c>
    </row>
    <row r="60" ht="15.75" customHeight="1">
      <c r="A60" s="13"/>
      <c r="B60" s="29" t="s">
        <v>23</v>
      </c>
      <c r="C60" s="30">
        <f t="shared" ref="C60:AI60" si="160">C56-C59</f>
        <v>1</v>
      </c>
      <c r="D60" s="30">
        <f t="shared" si="160"/>
        <v>0</v>
      </c>
      <c r="E60" s="30">
        <f t="shared" si="160"/>
        <v>1</v>
      </c>
      <c r="F60" s="30">
        <f t="shared" si="160"/>
        <v>-1</v>
      </c>
      <c r="G60" s="31">
        <f t="shared" si="160"/>
        <v>-0.007315053368</v>
      </c>
      <c r="H60" s="30">
        <f t="shared" si="160"/>
        <v>2</v>
      </c>
      <c r="I60" s="31">
        <f t="shared" si="160"/>
        <v>0.007315053368</v>
      </c>
      <c r="J60" s="30">
        <f t="shared" si="160"/>
        <v>0</v>
      </c>
      <c r="K60" s="31">
        <f t="shared" si="160"/>
        <v>0</v>
      </c>
      <c r="L60" s="30">
        <f t="shared" si="160"/>
        <v>0</v>
      </c>
      <c r="M60" s="31">
        <f t="shared" si="160"/>
        <v>-0.002530364372</v>
      </c>
      <c r="N60" s="30">
        <f t="shared" si="160"/>
        <v>1</v>
      </c>
      <c r="O60" s="31">
        <f t="shared" si="160"/>
        <v>0.002530364372</v>
      </c>
      <c r="P60" s="30">
        <f t="shared" si="160"/>
        <v>0</v>
      </c>
      <c r="Q60" s="31">
        <f t="shared" si="160"/>
        <v>0</v>
      </c>
      <c r="R60" s="30">
        <f t="shared" si="160"/>
        <v>0</v>
      </c>
      <c r="S60" s="31">
        <f t="shared" si="160"/>
        <v>-0.00232333456</v>
      </c>
      <c r="T60" s="30">
        <f t="shared" si="160"/>
        <v>1</v>
      </c>
      <c r="U60" s="31">
        <f t="shared" si="160"/>
        <v>0.00232333456</v>
      </c>
      <c r="V60" s="30">
        <f t="shared" si="160"/>
        <v>0</v>
      </c>
      <c r="W60" s="31">
        <f t="shared" si="160"/>
        <v>0</v>
      </c>
      <c r="X60" s="30">
        <f t="shared" si="160"/>
        <v>0</v>
      </c>
      <c r="Y60" s="31">
        <f t="shared" si="160"/>
        <v>-0.00241534781</v>
      </c>
      <c r="Z60" s="30">
        <f t="shared" si="160"/>
        <v>1</v>
      </c>
      <c r="AA60" s="31">
        <f t="shared" si="160"/>
        <v>0.00241534781</v>
      </c>
      <c r="AB60" s="30">
        <f t="shared" si="160"/>
        <v>0</v>
      </c>
      <c r="AC60" s="31">
        <f t="shared" si="160"/>
        <v>0</v>
      </c>
      <c r="AD60" s="30">
        <f t="shared" si="160"/>
        <v>0</v>
      </c>
      <c r="AE60" s="31">
        <f t="shared" si="160"/>
        <v>-0.00223132131</v>
      </c>
      <c r="AF60" s="30">
        <f t="shared" si="160"/>
        <v>1</v>
      </c>
      <c r="AG60" s="31">
        <f t="shared" si="160"/>
        <v>0.00223132131</v>
      </c>
      <c r="AH60" s="30">
        <f t="shared" si="160"/>
        <v>0</v>
      </c>
      <c r="AI60" s="31">
        <f t="shared" si="160"/>
        <v>0</v>
      </c>
      <c r="AJ60" s="22">
        <f t="shared" si="157"/>
        <v>1</v>
      </c>
      <c r="AK60" s="22">
        <f t="shared" si="158"/>
        <v>1</v>
      </c>
      <c r="AL60" s="22">
        <f t="shared" si="19"/>
        <v>1</v>
      </c>
      <c r="AM60" s="22">
        <f t="shared" si="20"/>
        <v>1</v>
      </c>
      <c r="AN60" s="22">
        <f t="shared" si="21"/>
        <v>1</v>
      </c>
    </row>
    <row r="61" ht="15.75" customHeight="1">
      <c r="A61" s="60" t="s">
        <v>51</v>
      </c>
      <c r="B61" s="61" t="s">
        <v>29</v>
      </c>
      <c r="C61" s="62">
        <f t="shared" ref="C61:D61" si="161">SUM(C51,C56)</f>
        <v>549</v>
      </c>
      <c r="D61" s="62">
        <f t="shared" si="161"/>
        <v>4</v>
      </c>
      <c r="E61" s="62">
        <f t="shared" ref="E61:E62" si="163">C61-D61</f>
        <v>545</v>
      </c>
      <c r="F61" s="62">
        <f t="shared" ref="F61:F62" si="164">SUM(F51,F56)</f>
        <v>284</v>
      </c>
      <c r="G61" s="63">
        <f t="shared" ref="G61:G62" si="165">F61/E61</f>
        <v>0.5211009174</v>
      </c>
      <c r="H61" s="62">
        <f t="shared" ref="H61:H62" si="166">SUM(H51,H56)</f>
        <v>261</v>
      </c>
      <c r="I61" s="64">
        <f t="shared" ref="I61:I62" si="167">H61/E61</f>
        <v>0.4788990826</v>
      </c>
      <c r="J61" s="62">
        <f t="shared" ref="J61:J62" si="168">SUM(J51,J56)</f>
        <v>0</v>
      </c>
      <c r="K61" s="64">
        <f t="shared" ref="K61:K62" si="169">J61/E61</f>
        <v>0</v>
      </c>
      <c r="L61" s="62">
        <f t="shared" ref="L61:L62" si="170">SUM(L51,L56)</f>
        <v>281</v>
      </c>
      <c r="M61" s="64">
        <f t="shared" ref="M61:M62" si="171">L61/E61</f>
        <v>0.5155963303</v>
      </c>
      <c r="N61" s="62">
        <f t="shared" ref="N61:N62" si="172">SUM(N51,N56)</f>
        <v>264</v>
      </c>
      <c r="O61" s="64">
        <f t="shared" ref="O61:O62" si="173">N61/E61</f>
        <v>0.4844036697</v>
      </c>
      <c r="P61" s="62">
        <f>SUM(P56,P51)</f>
        <v>0</v>
      </c>
      <c r="Q61" s="64">
        <f t="shared" ref="Q61:Q62" si="174">P61/E61</f>
        <v>0</v>
      </c>
      <c r="R61" s="62">
        <f>SUM(R56,R51)</f>
        <v>256</v>
      </c>
      <c r="S61" s="64">
        <f t="shared" ref="S61:S62" si="175">R61/E61</f>
        <v>0.4697247706</v>
      </c>
      <c r="T61" s="62">
        <f>SUM(T56,T51)</f>
        <v>287</v>
      </c>
      <c r="U61" s="64">
        <f t="shared" ref="U61:U62" si="176">T61/E61</f>
        <v>0.5266055046</v>
      </c>
      <c r="V61" s="62">
        <f>SUM(V56,V51)</f>
        <v>2</v>
      </c>
      <c r="W61" s="64">
        <f t="shared" ref="W61:W62" si="177">V61/E61</f>
        <v>0.003669724771</v>
      </c>
      <c r="X61" s="79">
        <f>SUM(X56,X51)</f>
        <v>269</v>
      </c>
      <c r="Y61" s="80">
        <f t="shared" ref="Y61:Y62" si="178">X61/E61</f>
        <v>0.4935779817</v>
      </c>
      <c r="Z61" s="79">
        <f>SUM(Z56,Z51)</f>
        <v>276</v>
      </c>
      <c r="AA61" s="80">
        <f t="shared" ref="AA61:AA62" si="179">Z61/E61</f>
        <v>0.5064220183</v>
      </c>
      <c r="AB61" s="79">
        <f>SUM(AB56,AB51)</f>
        <v>0</v>
      </c>
      <c r="AC61" s="80">
        <f t="shared" ref="AC61:AC62" si="180">AB61/E61</f>
        <v>0</v>
      </c>
      <c r="AD61" s="62">
        <f>SUM(AD56,AD51)</f>
        <v>258</v>
      </c>
      <c r="AE61" s="81">
        <f t="shared" ref="AE61:AE62" si="181">AD61/E61</f>
        <v>0.4733944954</v>
      </c>
      <c r="AF61" s="62">
        <f>SUM(AF56,AF51)</f>
        <v>285</v>
      </c>
      <c r="AG61" s="81">
        <f t="shared" ref="AG61:AG62" si="182">AF61/E61</f>
        <v>0.5229357798</v>
      </c>
      <c r="AH61" s="62">
        <f>SUM(AH56,AH51)</f>
        <v>2</v>
      </c>
      <c r="AI61" s="81">
        <f t="shared" ref="AI61:AI62" si="183">AH61/E61</f>
        <v>0.003669724771</v>
      </c>
      <c r="AJ61" s="65">
        <f t="shared" si="157"/>
        <v>545</v>
      </c>
      <c r="AK61" s="65">
        <f t="shared" si="158"/>
        <v>545</v>
      </c>
      <c r="AL61" s="65">
        <f t="shared" si="19"/>
        <v>545</v>
      </c>
      <c r="AM61" s="65">
        <f t="shared" si="20"/>
        <v>545</v>
      </c>
      <c r="AN61" s="22">
        <f t="shared" si="21"/>
        <v>545</v>
      </c>
    </row>
    <row r="62" ht="15.75" customHeight="1">
      <c r="A62" s="12"/>
      <c r="B62" s="23" t="s">
        <v>22</v>
      </c>
      <c r="C62" s="24">
        <f t="shared" ref="C62:D62" si="162">SUM(C52,C57)</f>
        <v>574</v>
      </c>
      <c r="D62" s="24">
        <f t="shared" si="162"/>
        <v>4</v>
      </c>
      <c r="E62" s="25">
        <f t="shared" si="163"/>
        <v>570</v>
      </c>
      <c r="F62" s="25">
        <f t="shared" si="164"/>
        <v>234</v>
      </c>
      <c r="G62" s="26">
        <f t="shared" si="165"/>
        <v>0.4105263158</v>
      </c>
      <c r="H62" s="25">
        <f t="shared" si="166"/>
        <v>212</v>
      </c>
      <c r="I62" s="27">
        <f t="shared" si="167"/>
        <v>0.3719298246</v>
      </c>
      <c r="J62" s="25">
        <f t="shared" si="168"/>
        <v>0</v>
      </c>
      <c r="K62" s="27">
        <f t="shared" si="169"/>
        <v>0</v>
      </c>
      <c r="L62" s="25">
        <f t="shared" si="170"/>
        <v>231</v>
      </c>
      <c r="M62" s="27">
        <f t="shared" si="171"/>
        <v>0.4052631579</v>
      </c>
      <c r="N62" s="25">
        <f t="shared" si="172"/>
        <v>215</v>
      </c>
      <c r="O62" s="27">
        <f t="shared" si="173"/>
        <v>0.3771929825</v>
      </c>
      <c r="P62" s="25">
        <f>SUM(P52,P57)</f>
        <v>0</v>
      </c>
      <c r="Q62" s="27">
        <f t="shared" si="174"/>
        <v>0</v>
      </c>
      <c r="R62" s="25">
        <f>SUM(R52,R57)</f>
        <v>209</v>
      </c>
      <c r="S62" s="27">
        <f t="shared" si="175"/>
        <v>0.3666666667</v>
      </c>
      <c r="T62" s="25">
        <f>SUM(T52,T57)</f>
        <v>236</v>
      </c>
      <c r="U62" s="27">
        <f t="shared" si="176"/>
        <v>0.4140350877</v>
      </c>
      <c r="V62" s="25">
        <f>SUM(V52,V57)</f>
        <v>1</v>
      </c>
      <c r="W62" s="27">
        <f t="shared" si="177"/>
        <v>0.001754385965</v>
      </c>
      <c r="X62" s="25">
        <f>SUM(X52,X57)</f>
        <v>220</v>
      </c>
      <c r="Y62" s="27">
        <f t="shared" si="178"/>
        <v>0.3859649123</v>
      </c>
      <c r="Z62" s="25">
        <f>SUM(Z52,Z57)</f>
        <v>226</v>
      </c>
      <c r="AA62" s="27">
        <f t="shared" si="179"/>
        <v>0.3964912281</v>
      </c>
      <c r="AB62" s="25">
        <f>SUM(AB52,AB57)</f>
        <v>0</v>
      </c>
      <c r="AC62" s="27">
        <f t="shared" si="180"/>
        <v>0</v>
      </c>
      <c r="AD62" s="25">
        <f>SUM(AD52,AD57)</f>
        <v>210</v>
      </c>
      <c r="AE62" s="27">
        <f t="shared" si="181"/>
        <v>0.3684210526</v>
      </c>
      <c r="AF62" s="25">
        <f>SUM(AF52,AF57)</f>
        <v>235</v>
      </c>
      <c r="AG62" s="27">
        <f t="shared" si="182"/>
        <v>0.4122807018</v>
      </c>
      <c r="AH62" s="25">
        <f>SUM(AH52,AH57)</f>
        <v>1</v>
      </c>
      <c r="AI62" s="27">
        <f t="shared" si="183"/>
        <v>0.001754385965</v>
      </c>
      <c r="AJ62" s="22">
        <f t="shared" si="157"/>
        <v>446</v>
      </c>
      <c r="AK62" s="22">
        <f t="shared" si="158"/>
        <v>446</v>
      </c>
      <c r="AL62" s="22">
        <f t="shared" si="19"/>
        <v>446</v>
      </c>
      <c r="AM62" s="22">
        <f t="shared" si="20"/>
        <v>446</v>
      </c>
      <c r="AN62" s="22">
        <f t="shared" si="21"/>
        <v>446</v>
      </c>
    </row>
    <row r="63" ht="15.75" customHeight="1">
      <c r="A63" s="12"/>
      <c r="B63" s="23" t="s">
        <v>23</v>
      </c>
      <c r="C63" s="24">
        <f t="shared" ref="C63:AI63" si="184">C61-C62</f>
        <v>-25</v>
      </c>
      <c r="D63" s="24">
        <f t="shared" si="184"/>
        <v>0</v>
      </c>
      <c r="E63" s="24">
        <f t="shared" si="184"/>
        <v>-25</v>
      </c>
      <c r="F63" s="24">
        <f t="shared" si="184"/>
        <v>50</v>
      </c>
      <c r="G63" s="28">
        <f t="shared" si="184"/>
        <v>0.1105746016</v>
      </c>
      <c r="H63" s="24">
        <f t="shared" si="184"/>
        <v>49</v>
      </c>
      <c r="I63" s="28">
        <f t="shared" si="184"/>
        <v>0.106969258</v>
      </c>
      <c r="J63" s="24">
        <f t="shared" si="184"/>
        <v>0</v>
      </c>
      <c r="K63" s="28">
        <f t="shared" si="184"/>
        <v>0</v>
      </c>
      <c r="L63" s="24">
        <f t="shared" si="184"/>
        <v>50</v>
      </c>
      <c r="M63" s="28">
        <f t="shared" si="184"/>
        <v>0.1103331724</v>
      </c>
      <c r="N63" s="24">
        <f t="shared" si="184"/>
        <v>49</v>
      </c>
      <c r="O63" s="28">
        <f t="shared" si="184"/>
        <v>0.1072106873</v>
      </c>
      <c r="P63" s="24">
        <f t="shared" si="184"/>
        <v>0</v>
      </c>
      <c r="Q63" s="28">
        <f t="shared" si="184"/>
        <v>0</v>
      </c>
      <c r="R63" s="24">
        <f t="shared" si="184"/>
        <v>47</v>
      </c>
      <c r="S63" s="28">
        <f t="shared" si="184"/>
        <v>0.103058104</v>
      </c>
      <c r="T63" s="24">
        <f t="shared" si="184"/>
        <v>51</v>
      </c>
      <c r="U63" s="28">
        <f t="shared" si="184"/>
        <v>0.1125704169</v>
      </c>
      <c r="V63" s="24">
        <f t="shared" si="184"/>
        <v>1</v>
      </c>
      <c r="W63" s="28">
        <f t="shared" si="184"/>
        <v>0.001915338806</v>
      </c>
      <c r="X63" s="24">
        <f t="shared" si="184"/>
        <v>49</v>
      </c>
      <c r="Y63" s="28">
        <f t="shared" si="184"/>
        <v>0.1076130694</v>
      </c>
      <c r="Z63" s="24">
        <f t="shared" si="184"/>
        <v>50</v>
      </c>
      <c r="AA63" s="28">
        <f t="shared" si="184"/>
        <v>0.1099307903</v>
      </c>
      <c r="AB63" s="24">
        <f t="shared" si="184"/>
        <v>0</v>
      </c>
      <c r="AC63" s="28">
        <f t="shared" si="184"/>
        <v>0</v>
      </c>
      <c r="AD63" s="24">
        <f t="shared" si="184"/>
        <v>48</v>
      </c>
      <c r="AE63" s="28">
        <f t="shared" si="184"/>
        <v>0.1049734428</v>
      </c>
      <c r="AF63" s="24">
        <f t="shared" si="184"/>
        <v>50</v>
      </c>
      <c r="AG63" s="28">
        <f t="shared" si="184"/>
        <v>0.1106550781</v>
      </c>
      <c r="AH63" s="24">
        <f t="shared" si="184"/>
        <v>1</v>
      </c>
      <c r="AI63" s="28">
        <f t="shared" si="184"/>
        <v>0.001915338806</v>
      </c>
      <c r="AJ63" s="22">
        <f t="shared" si="157"/>
        <v>99</v>
      </c>
      <c r="AK63" s="22">
        <f t="shared" si="158"/>
        <v>99</v>
      </c>
      <c r="AL63" s="22">
        <f t="shared" si="19"/>
        <v>99</v>
      </c>
      <c r="AM63" s="22">
        <f t="shared" si="20"/>
        <v>99</v>
      </c>
      <c r="AN63" s="22">
        <f t="shared" si="21"/>
        <v>99</v>
      </c>
    </row>
    <row r="64" ht="15.75" customHeight="1">
      <c r="A64" s="12"/>
      <c r="B64" s="29" t="s">
        <v>24</v>
      </c>
      <c r="C64" s="30">
        <f t="shared" ref="C64:D64" si="185">SUM(C54,C59)</f>
        <v>548</v>
      </c>
      <c r="D64" s="30">
        <f t="shared" si="185"/>
        <v>3</v>
      </c>
      <c r="E64" s="30">
        <f>C64-D64</f>
        <v>545</v>
      </c>
      <c r="F64" s="30">
        <f>SUM(F54,F59)</f>
        <v>285</v>
      </c>
      <c r="G64" s="31">
        <f>F64/E64</f>
        <v>0.5229357798</v>
      </c>
      <c r="H64" s="30">
        <f>SUM(H54,H59)</f>
        <v>260</v>
      </c>
      <c r="I64" s="32">
        <f>H64/E64</f>
        <v>0.4770642202</v>
      </c>
      <c r="J64" s="30">
        <f>SUM(J54,J59)</f>
        <v>0</v>
      </c>
      <c r="K64" s="32">
        <f>J64/E64</f>
        <v>0</v>
      </c>
      <c r="L64" s="30">
        <f>SUM(L54,L59)</f>
        <v>281</v>
      </c>
      <c r="M64" s="32">
        <f>L64/E64</f>
        <v>0.5155963303</v>
      </c>
      <c r="N64" s="30">
        <f>SUM(N54,N59)</f>
        <v>264</v>
      </c>
      <c r="O64" s="32">
        <f>N64/E64</f>
        <v>0.4844036697</v>
      </c>
      <c r="P64" s="30">
        <f>SUM(P54,P59)</f>
        <v>0</v>
      </c>
      <c r="Q64" s="32">
        <f>P64/E64</f>
        <v>0</v>
      </c>
      <c r="R64" s="30">
        <f>SUM(R54,R59)</f>
        <v>256</v>
      </c>
      <c r="S64" s="32">
        <f>R64/E64</f>
        <v>0.4697247706</v>
      </c>
      <c r="T64" s="30">
        <f>SUM(T54,T59)</f>
        <v>289</v>
      </c>
      <c r="U64" s="32">
        <f>T64/E64</f>
        <v>0.5302752294</v>
      </c>
      <c r="V64" s="30">
        <f>SUM(V54,V59)</f>
        <v>0</v>
      </c>
      <c r="W64" s="32">
        <f>V64/E64</f>
        <v>0</v>
      </c>
      <c r="X64" s="30">
        <f>SUM(X54,X59)</f>
        <v>269</v>
      </c>
      <c r="Y64" s="32">
        <f>X64/E64</f>
        <v>0.4935779817</v>
      </c>
      <c r="Z64" s="30">
        <f>SUM(Z54,Z59)</f>
        <v>276</v>
      </c>
      <c r="AA64" s="32">
        <f>Z64/E64</f>
        <v>0.5064220183</v>
      </c>
      <c r="AB64" s="30">
        <f>SUM(AB54,AB59)</f>
        <v>0</v>
      </c>
      <c r="AC64" s="32">
        <f>AB64/E64</f>
        <v>0</v>
      </c>
      <c r="AD64" s="30">
        <f>SUM(AD54,AD59)</f>
        <v>257</v>
      </c>
      <c r="AE64" s="32">
        <f>AD64/E64</f>
        <v>0.471559633</v>
      </c>
      <c r="AF64" s="30">
        <f>SUM(AF54,AF59)</f>
        <v>288</v>
      </c>
      <c r="AG64" s="32">
        <f>AF64/E64</f>
        <v>0.528440367</v>
      </c>
      <c r="AH64" s="30">
        <f>SUM(AH54,AH59)</f>
        <v>0</v>
      </c>
      <c r="AI64" s="32">
        <f>AH64/E64</f>
        <v>0</v>
      </c>
      <c r="AJ64" s="22">
        <f t="shared" si="157"/>
        <v>545</v>
      </c>
      <c r="AK64" s="22">
        <f t="shared" si="158"/>
        <v>545</v>
      </c>
      <c r="AL64" s="22">
        <f t="shared" si="19"/>
        <v>545</v>
      </c>
      <c r="AM64" s="22">
        <f t="shared" si="20"/>
        <v>545</v>
      </c>
      <c r="AN64" s="22">
        <f t="shared" si="21"/>
        <v>545</v>
      </c>
    </row>
    <row r="65" ht="15.75" customHeight="1">
      <c r="A65" s="13"/>
      <c r="B65" s="29" t="s">
        <v>23</v>
      </c>
      <c r="C65" s="30">
        <f t="shared" ref="C65:AI65" si="186">C61-C64</f>
        <v>1</v>
      </c>
      <c r="D65" s="30">
        <f t="shared" si="186"/>
        <v>1</v>
      </c>
      <c r="E65" s="30">
        <f t="shared" si="186"/>
        <v>0</v>
      </c>
      <c r="F65" s="30">
        <f t="shared" si="186"/>
        <v>-1</v>
      </c>
      <c r="G65" s="31">
        <f t="shared" si="186"/>
        <v>-0.001834862385</v>
      </c>
      <c r="H65" s="30">
        <f t="shared" si="186"/>
        <v>1</v>
      </c>
      <c r="I65" s="31">
        <f t="shared" si="186"/>
        <v>0.001834862385</v>
      </c>
      <c r="J65" s="30">
        <f t="shared" si="186"/>
        <v>0</v>
      </c>
      <c r="K65" s="31">
        <f t="shared" si="186"/>
        <v>0</v>
      </c>
      <c r="L65" s="30">
        <f t="shared" si="186"/>
        <v>0</v>
      </c>
      <c r="M65" s="31">
        <f t="shared" si="186"/>
        <v>0</v>
      </c>
      <c r="N65" s="30">
        <f t="shared" si="186"/>
        <v>0</v>
      </c>
      <c r="O65" s="31">
        <f t="shared" si="186"/>
        <v>0</v>
      </c>
      <c r="P65" s="30">
        <f t="shared" si="186"/>
        <v>0</v>
      </c>
      <c r="Q65" s="31">
        <f t="shared" si="186"/>
        <v>0</v>
      </c>
      <c r="R65" s="30">
        <f t="shared" si="186"/>
        <v>0</v>
      </c>
      <c r="S65" s="31">
        <f t="shared" si="186"/>
        <v>0</v>
      </c>
      <c r="T65" s="30">
        <f t="shared" si="186"/>
        <v>-2</v>
      </c>
      <c r="U65" s="31">
        <f t="shared" si="186"/>
        <v>-0.003669724771</v>
      </c>
      <c r="V65" s="30">
        <f t="shared" si="186"/>
        <v>2</v>
      </c>
      <c r="W65" s="31">
        <f t="shared" si="186"/>
        <v>0.003669724771</v>
      </c>
      <c r="X65" s="30">
        <f t="shared" si="186"/>
        <v>0</v>
      </c>
      <c r="Y65" s="31">
        <f t="shared" si="186"/>
        <v>0</v>
      </c>
      <c r="Z65" s="30">
        <f t="shared" si="186"/>
        <v>0</v>
      </c>
      <c r="AA65" s="31">
        <f t="shared" si="186"/>
        <v>0</v>
      </c>
      <c r="AB65" s="30">
        <f t="shared" si="186"/>
        <v>0</v>
      </c>
      <c r="AC65" s="31">
        <f t="shared" si="186"/>
        <v>0</v>
      </c>
      <c r="AD65" s="30">
        <f t="shared" si="186"/>
        <v>1</v>
      </c>
      <c r="AE65" s="31">
        <f t="shared" si="186"/>
        <v>0.001834862385</v>
      </c>
      <c r="AF65" s="30">
        <f t="shared" si="186"/>
        <v>-3</v>
      </c>
      <c r="AG65" s="31">
        <f t="shared" si="186"/>
        <v>-0.005504587156</v>
      </c>
      <c r="AH65" s="30">
        <f t="shared" si="186"/>
        <v>2</v>
      </c>
      <c r="AI65" s="31">
        <f t="shared" si="186"/>
        <v>0.003669724771</v>
      </c>
      <c r="AJ65" s="22">
        <f t="shared" si="157"/>
        <v>0</v>
      </c>
      <c r="AK65" s="22">
        <f t="shared" si="158"/>
        <v>0</v>
      </c>
      <c r="AL65" s="22">
        <f t="shared" si="19"/>
        <v>0</v>
      </c>
      <c r="AM65" s="22">
        <f t="shared" si="20"/>
        <v>0</v>
      </c>
      <c r="AN65" s="22">
        <f t="shared" si="21"/>
        <v>0</v>
      </c>
    </row>
    <row r="66" ht="15.75" customHeight="1">
      <c r="A66" s="1"/>
      <c r="B66" s="66"/>
      <c r="C66" s="66"/>
      <c r="D66" s="66"/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6"/>
      <c r="AB66" s="66"/>
      <c r="AC66" s="66"/>
      <c r="AD66" s="66"/>
      <c r="AE66" s="66"/>
      <c r="AF66" s="66"/>
      <c r="AG66" s="66"/>
      <c r="AH66" s="66"/>
      <c r="AI66" s="66"/>
      <c r="AJ66" s="1"/>
      <c r="AK66" s="1"/>
      <c r="AL66" s="1"/>
      <c r="AM66" s="1"/>
      <c r="AN66" s="1"/>
    </row>
    <row r="67" ht="15.75" customHeight="1">
      <c r="A67" s="1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1"/>
      <c r="AK67" s="1"/>
      <c r="AL67" s="1"/>
      <c r="AM67" s="1"/>
      <c r="AN67" s="1"/>
    </row>
    <row r="68" ht="15.75" customHeight="1">
      <c r="A68" s="1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1"/>
      <c r="AK68" s="1"/>
      <c r="AL68" s="1"/>
      <c r="AM68" s="1"/>
      <c r="AN68" s="1"/>
    </row>
    <row r="69" ht="15.75" customHeight="1">
      <c r="A69" s="1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1"/>
      <c r="AK69" s="1"/>
      <c r="AL69" s="1"/>
      <c r="AM69" s="1"/>
      <c r="AN69" s="1"/>
    </row>
    <row r="70" ht="15.75" customHeight="1">
      <c r="A70" s="1"/>
      <c r="B70" s="66"/>
      <c r="C70" s="66"/>
      <c r="D70" s="66"/>
      <c r="E70" s="66"/>
      <c r="F70" s="66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  <c r="AA70" s="66"/>
      <c r="AB70" s="66"/>
      <c r="AC70" s="66"/>
      <c r="AD70" s="66"/>
      <c r="AE70" s="66"/>
      <c r="AF70" s="66"/>
      <c r="AG70" s="66"/>
      <c r="AH70" s="66"/>
      <c r="AI70" s="66"/>
      <c r="AJ70" s="1"/>
      <c r="AK70" s="1"/>
      <c r="AL70" s="1"/>
      <c r="AM70" s="1"/>
      <c r="AN70" s="1"/>
    </row>
    <row r="71" ht="15.75" customHeight="1">
      <c r="A71" s="1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1"/>
      <c r="AK71" s="1"/>
      <c r="AL71" s="1"/>
      <c r="AM71" s="1"/>
      <c r="AN71" s="1"/>
    </row>
    <row r="72" ht="15.75" customHeight="1">
      <c r="A72" s="1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1"/>
      <c r="AK72" s="1"/>
      <c r="AL72" s="1"/>
      <c r="AM72" s="1"/>
      <c r="AN72" s="1"/>
    </row>
    <row r="73" ht="15.75" customHeight="1">
      <c r="A73" s="1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1"/>
      <c r="AK73" s="1"/>
      <c r="AL73" s="1"/>
      <c r="AM73" s="1"/>
      <c r="AN73" s="1"/>
    </row>
    <row r="74" ht="15.75" customHeight="1">
      <c r="A74" s="1"/>
      <c r="B74" s="66"/>
      <c r="C74" s="66"/>
      <c r="D74" s="66"/>
      <c r="E74" s="66"/>
      <c r="F74" s="66"/>
      <c r="G74" s="66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6"/>
      <c r="Z74" s="66"/>
      <c r="AA74" s="66"/>
      <c r="AB74" s="66"/>
      <c r="AC74" s="66"/>
      <c r="AD74" s="66"/>
      <c r="AE74" s="66"/>
      <c r="AF74" s="66"/>
      <c r="AG74" s="66"/>
      <c r="AH74" s="66"/>
      <c r="AI74" s="66"/>
      <c r="AJ74" s="1"/>
      <c r="AK74" s="1"/>
      <c r="AL74" s="1"/>
      <c r="AM74" s="1"/>
      <c r="AN74" s="1"/>
    </row>
    <row r="75" ht="15.75" customHeight="1">
      <c r="A75" s="1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1"/>
      <c r="AK75" s="1"/>
      <c r="AL75" s="1"/>
      <c r="AM75" s="1"/>
      <c r="AN75" s="1"/>
    </row>
    <row r="76" ht="15.75" customHeight="1">
      <c r="A76" s="1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1"/>
      <c r="AK76" s="1"/>
      <c r="AL76" s="1"/>
      <c r="AM76" s="1"/>
      <c r="AN76" s="1"/>
    </row>
    <row r="77" ht="15.75" customHeight="1">
      <c r="A77" s="1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1"/>
      <c r="AK77" s="1"/>
      <c r="AL77" s="1"/>
      <c r="AM77" s="1"/>
      <c r="AN77" s="1"/>
    </row>
    <row r="78" ht="15.75" customHeight="1">
      <c r="A78" s="1"/>
      <c r="B78" s="66"/>
      <c r="C78" s="66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6"/>
      <c r="AB78" s="66"/>
      <c r="AC78" s="66"/>
      <c r="AD78" s="66"/>
      <c r="AE78" s="66"/>
      <c r="AF78" s="66"/>
      <c r="AG78" s="66"/>
      <c r="AH78" s="66"/>
      <c r="AI78" s="66"/>
      <c r="AJ78" s="1"/>
      <c r="AK78" s="1"/>
      <c r="AL78" s="1"/>
      <c r="AM78" s="1"/>
      <c r="AN78" s="1"/>
    </row>
    <row r="79" ht="15.75" customHeight="1">
      <c r="A79" s="1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1"/>
      <c r="AK79" s="1"/>
      <c r="AL79" s="1"/>
      <c r="AM79" s="1"/>
      <c r="AN79" s="1"/>
    </row>
    <row r="80" ht="15.75" customHeight="1">
      <c r="A80" s="1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1"/>
      <c r="AK80" s="1"/>
      <c r="AL80" s="1"/>
      <c r="AM80" s="1"/>
      <c r="AN80" s="1"/>
    </row>
    <row r="81" ht="15.75" customHeight="1">
      <c r="A81" s="1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1"/>
      <c r="AK81" s="1"/>
      <c r="AL81" s="1"/>
      <c r="AM81" s="1"/>
      <c r="AN81" s="1"/>
    </row>
    <row r="82" ht="15.75" customHeight="1">
      <c r="A82" s="1"/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6"/>
      <c r="AB82" s="66"/>
      <c r="AC82" s="66"/>
      <c r="AD82" s="66"/>
      <c r="AE82" s="66"/>
      <c r="AF82" s="66"/>
      <c r="AG82" s="66"/>
      <c r="AH82" s="66"/>
      <c r="AI82" s="66"/>
      <c r="AJ82" s="1"/>
      <c r="AK82" s="1"/>
      <c r="AL82" s="1"/>
      <c r="AM82" s="1"/>
      <c r="AN82" s="1"/>
    </row>
    <row r="83" ht="15.75" customHeight="1">
      <c r="A83" s="1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1"/>
      <c r="AK83" s="1"/>
      <c r="AL83" s="1"/>
      <c r="AM83" s="1"/>
      <c r="AN83" s="1"/>
    </row>
    <row r="84" ht="15.75" customHeight="1">
      <c r="A84" s="1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1"/>
      <c r="AK84" s="1"/>
      <c r="AL84" s="1"/>
      <c r="AM84" s="1"/>
      <c r="AN84" s="1"/>
    </row>
    <row r="85" ht="15.75" customHeight="1">
      <c r="A85" s="1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1"/>
      <c r="AK85" s="1"/>
      <c r="AL85" s="1"/>
      <c r="AM85" s="1"/>
      <c r="AN85" s="1"/>
    </row>
    <row r="86" ht="15.75" customHeight="1">
      <c r="A86" s="1"/>
      <c r="B86" s="66"/>
      <c r="C86" s="66"/>
      <c r="D86" s="66"/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  <c r="AA86" s="66"/>
      <c r="AB86" s="66"/>
      <c r="AC86" s="66"/>
      <c r="AD86" s="66"/>
      <c r="AE86" s="66"/>
      <c r="AF86" s="66"/>
      <c r="AG86" s="66"/>
      <c r="AH86" s="66"/>
      <c r="AI86" s="66"/>
      <c r="AJ86" s="1"/>
      <c r="AK86" s="1"/>
      <c r="AL86" s="1"/>
      <c r="AM86" s="1"/>
      <c r="AN86" s="1"/>
    </row>
    <row r="87" ht="15.75" customHeight="1">
      <c r="A87" s="1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1"/>
      <c r="AK87" s="1"/>
      <c r="AL87" s="1"/>
      <c r="AM87" s="1"/>
      <c r="AN87" s="1"/>
    </row>
    <row r="88" ht="15.75" customHeight="1">
      <c r="A88" s="1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1"/>
      <c r="AK88" s="1"/>
      <c r="AL88" s="1"/>
      <c r="AM88" s="1"/>
      <c r="AN88" s="1"/>
    </row>
    <row r="89" ht="15.75" customHeight="1">
      <c r="A89" s="1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1"/>
      <c r="AK89" s="1"/>
      <c r="AL89" s="1"/>
      <c r="AM89" s="1"/>
      <c r="AN89" s="1"/>
    </row>
    <row r="90" ht="15.75" customHeight="1">
      <c r="A90" s="1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1"/>
      <c r="AK90" s="1"/>
      <c r="AL90" s="1"/>
      <c r="AM90" s="1"/>
      <c r="AN90" s="1"/>
    </row>
    <row r="91" ht="15.75" customHeight="1">
      <c r="A91" s="1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1"/>
      <c r="AK91" s="1"/>
      <c r="AL91" s="1"/>
      <c r="AM91" s="1"/>
      <c r="AN91" s="1"/>
    </row>
    <row r="92" ht="15.75" customHeight="1">
      <c r="A92" s="1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1"/>
      <c r="AK92" s="1"/>
      <c r="AL92" s="1"/>
      <c r="AM92" s="1"/>
      <c r="AN92" s="1"/>
    </row>
    <row r="93" ht="15.75" customHeight="1">
      <c r="A93" s="1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1"/>
      <c r="AK93" s="1"/>
      <c r="AL93" s="1"/>
      <c r="AM93" s="1"/>
      <c r="AN93" s="1"/>
    </row>
    <row r="94" ht="15.75" customHeight="1">
      <c r="A94" s="1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1"/>
      <c r="AK94" s="1"/>
      <c r="AL94" s="1"/>
      <c r="AM94" s="1"/>
      <c r="AN94" s="1"/>
    </row>
    <row r="95" ht="15.75" customHeight="1">
      <c r="A95" s="1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1"/>
      <c r="AK95" s="1"/>
      <c r="AL95" s="1"/>
      <c r="AM95" s="1"/>
      <c r="AN95" s="1"/>
    </row>
    <row r="96" ht="15.75" customHeight="1">
      <c r="A96" s="1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1"/>
      <c r="AK96" s="1"/>
      <c r="AL96" s="1"/>
      <c r="AM96" s="1"/>
      <c r="AN96" s="1"/>
    </row>
    <row r="97" ht="15.75" customHeight="1">
      <c r="A97" s="1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1"/>
      <c r="AK97" s="1"/>
      <c r="AL97" s="1"/>
      <c r="AM97" s="1"/>
      <c r="AN97" s="1"/>
    </row>
    <row r="98" ht="15.75" customHeight="1">
      <c r="A98" s="1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1"/>
      <c r="AK98" s="1"/>
      <c r="AL98" s="1"/>
      <c r="AM98" s="1"/>
      <c r="AN98" s="1"/>
    </row>
    <row r="99" ht="15.75" customHeight="1">
      <c r="A99" s="1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1"/>
      <c r="AK99" s="1"/>
      <c r="AL99" s="1"/>
      <c r="AM99" s="1"/>
      <c r="AN99" s="1"/>
    </row>
    <row r="100" ht="15.75" customHeight="1">
      <c r="A100" s="1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1"/>
      <c r="AK100" s="1"/>
      <c r="AL100" s="1"/>
      <c r="AM100" s="1"/>
      <c r="AN100" s="1"/>
    </row>
    <row r="101" ht="15.75" customHeight="1">
      <c r="A101" s="1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1"/>
      <c r="AK101" s="1"/>
      <c r="AL101" s="1"/>
      <c r="AM101" s="1"/>
      <c r="AN101" s="1"/>
    </row>
    <row r="102" ht="15.75" customHeight="1">
      <c r="A102" s="1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1"/>
      <c r="AK102" s="1"/>
      <c r="AL102" s="1"/>
      <c r="AM102" s="1"/>
      <c r="AN102" s="1"/>
    </row>
    <row r="103" ht="15.75" customHeight="1">
      <c r="A103" s="1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1"/>
      <c r="AK103" s="1"/>
      <c r="AL103" s="1"/>
      <c r="AM103" s="1"/>
      <c r="AN103" s="1"/>
    </row>
    <row r="104" ht="15.75" customHeight="1">
      <c r="A104" s="1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1"/>
      <c r="AK104" s="1"/>
      <c r="AL104" s="1"/>
      <c r="AM104" s="1"/>
      <c r="AN104" s="1"/>
    </row>
    <row r="105" ht="15.75" customHeight="1">
      <c r="A105" s="1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1"/>
      <c r="AK105" s="1"/>
      <c r="AL105" s="1"/>
      <c r="AM105" s="1"/>
      <c r="AN105" s="1"/>
    </row>
    <row r="106" ht="15.75" customHeight="1">
      <c r="A106" s="1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1"/>
      <c r="AK106" s="1"/>
      <c r="AL106" s="1"/>
      <c r="AM106" s="1"/>
      <c r="AN106" s="1"/>
    </row>
    <row r="107" ht="15.75" customHeight="1">
      <c r="A107" s="1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1"/>
      <c r="AK107" s="1"/>
      <c r="AL107" s="1"/>
      <c r="AM107" s="1"/>
      <c r="AN107" s="1"/>
    </row>
    <row r="108" ht="15.75" customHeight="1">
      <c r="A108" s="1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1"/>
      <c r="AK108" s="1"/>
      <c r="AL108" s="1"/>
      <c r="AM108" s="1"/>
      <c r="AN108" s="1"/>
    </row>
    <row r="109" ht="15.75" customHeight="1">
      <c r="A109" s="1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1"/>
      <c r="AK109" s="1"/>
      <c r="AL109" s="1"/>
      <c r="AM109" s="1"/>
      <c r="AN109" s="1"/>
    </row>
    <row r="110" ht="15.75" customHeight="1">
      <c r="A110" s="1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1"/>
      <c r="AK110" s="1"/>
      <c r="AL110" s="1"/>
      <c r="AM110" s="1"/>
      <c r="AN110" s="1"/>
    </row>
    <row r="111" ht="15.75" customHeight="1">
      <c r="A111" s="1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1"/>
      <c r="AK111" s="1"/>
      <c r="AL111" s="1"/>
      <c r="AM111" s="1"/>
      <c r="AN111" s="1"/>
    </row>
    <row r="112" ht="15.75" customHeight="1">
      <c r="A112" s="1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1"/>
      <c r="AK112" s="1"/>
      <c r="AL112" s="1"/>
      <c r="AM112" s="1"/>
      <c r="AN112" s="1"/>
    </row>
    <row r="113" ht="15.75" customHeight="1">
      <c r="A113" s="1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1"/>
      <c r="AK113" s="1"/>
      <c r="AL113" s="1"/>
      <c r="AM113" s="1"/>
      <c r="AN113" s="1"/>
    </row>
    <row r="114" ht="15.75" customHeight="1">
      <c r="A114" s="1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1"/>
      <c r="AK114" s="1"/>
      <c r="AL114" s="1"/>
      <c r="AM114" s="1"/>
      <c r="AN114" s="1"/>
    </row>
    <row r="115" ht="15.75" customHeight="1">
      <c r="A115" s="1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1"/>
      <c r="AK115" s="1"/>
      <c r="AL115" s="1"/>
      <c r="AM115" s="1"/>
      <c r="AN115" s="1"/>
    </row>
    <row r="116" ht="15.75" customHeight="1">
      <c r="A116" s="1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1"/>
      <c r="AK116" s="1"/>
      <c r="AL116" s="1"/>
      <c r="AM116" s="1"/>
      <c r="AN116" s="1"/>
    </row>
    <row r="117" ht="15.75" customHeight="1">
      <c r="A117" s="1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1"/>
      <c r="AK117" s="1"/>
      <c r="AL117" s="1"/>
      <c r="AM117" s="1"/>
      <c r="AN117" s="1"/>
    </row>
    <row r="118" ht="15.75" customHeight="1">
      <c r="A118" s="1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1"/>
      <c r="AK118" s="1"/>
      <c r="AL118" s="1"/>
      <c r="AM118" s="1"/>
      <c r="AN118" s="1"/>
    </row>
    <row r="119" ht="15.75" customHeight="1">
      <c r="A119" s="1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1"/>
      <c r="AK119" s="1"/>
      <c r="AL119" s="1"/>
      <c r="AM119" s="1"/>
      <c r="AN119" s="1"/>
    </row>
    <row r="120" ht="15.75" customHeight="1">
      <c r="A120" s="1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1"/>
      <c r="AK120" s="1"/>
      <c r="AL120" s="1"/>
      <c r="AM120" s="1"/>
      <c r="AN120" s="1"/>
    </row>
    <row r="121" ht="15.75" customHeight="1">
      <c r="A121" s="1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1"/>
      <c r="AK121" s="1"/>
      <c r="AL121" s="1"/>
      <c r="AM121" s="1"/>
      <c r="AN121" s="1"/>
    </row>
    <row r="122" ht="15.75" customHeight="1">
      <c r="A122" s="1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1"/>
      <c r="AK122" s="1"/>
      <c r="AL122" s="1"/>
      <c r="AM122" s="1"/>
      <c r="AN122" s="1"/>
    </row>
    <row r="123" ht="15.75" customHeight="1">
      <c r="A123" s="1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1"/>
      <c r="AK123" s="1"/>
      <c r="AL123" s="1"/>
      <c r="AM123" s="1"/>
      <c r="AN123" s="1"/>
    </row>
    <row r="124" ht="15.75" customHeight="1">
      <c r="A124" s="1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1"/>
      <c r="AK124" s="1"/>
      <c r="AL124" s="1"/>
      <c r="AM124" s="1"/>
      <c r="AN124" s="1"/>
    </row>
    <row r="125" ht="15.75" customHeight="1">
      <c r="A125" s="1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1"/>
      <c r="AK125" s="1"/>
      <c r="AL125" s="1"/>
      <c r="AM125" s="1"/>
      <c r="AN125" s="1"/>
    </row>
    <row r="126" ht="15.75" customHeight="1">
      <c r="A126" s="1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1"/>
      <c r="AK126" s="1"/>
      <c r="AL126" s="1"/>
      <c r="AM126" s="1"/>
      <c r="AN126" s="1"/>
    </row>
    <row r="127" ht="15.75" customHeight="1">
      <c r="A127" s="1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1"/>
      <c r="AK127" s="1"/>
      <c r="AL127" s="1"/>
      <c r="AM127" s="1"/>
      <c r="AN127" s="1"/>
    </row>
    <row r="128" ht="15.75" customHeight="1">
      <c r="A128" s="1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1"/>
      <c r="AK128" s="1"/>
      <c r="AL128" s="1"/>
      <c r="AM128" s="1"/>
      <c r="AN128" s="1"/>
    </row>
    <row r="129" ht="15.75" customHeight="1">
      <c r="A129" s="1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1"/>
      <c r="AK129" s="1"/>
      <c r="AL129" s="1"/>
      <c r="AM129" s="1"/>
      <c r="AN129" s="1"/>
    </row>
    <row r="130" ht="15.75" customHeight="1">
      <c r="A130" s="1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1"/>
      <c r="AK130" s="1"/>
      <c r="AL130" s="1"/>
      <c r="AM130" s="1"/>
      <c r="AN130" s="1"/>
    </row>
    <row r="131" ht="15.75" customHeight="1">
      <c r="A131" s="1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1"/>
      <c r="AK131" s="1"/>
      <c r="AL131" s="1"/>
      <c r="AM131" s="1"/>
      <c r="AN131" s="1"/>
    </row>
    <row r="132" ht="15.75" customHeight="1">
      <c r="A132" s="1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1"/>
      <c r="AK132" s="1"/>
      <c r="AL132" s="1"/>
      <c r="AM132" s="1"/>
      <c r="AN132" s="1"/>
    </row>
    <row r="133" ht="15.75" customHeight="1">
      <c r="A133" s="1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1"/>
      <c r="AK133" s="1"/>
      <c r="AL133" s="1"/>
      <c r="AM133" s="1"/>
      <c r="AN133" s="1"/>
    </row>
    <row r="134" ht="15.75" customHeight="1">
      <c r="A134" s="1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1"/>
      <c r="AK134" s="1"/>
      <c r="AL134" s="1"/>
      <c r="AM134" s="1"/>
      <c r="AN134" s="1"/>
    </row>
    <row r="135" ht="15.75" customHeight="1">
      <c r="A135" s="1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1"/>
      <c r="AK135" s="1"/>
      <c r="AL135" s="1"/>
      <c r="AM135" s="1"/>
      <c r="AN135" s="1"/>
    </row>
    <row r="136" ht="15.75" customHeight="1">
      <c r="A136" s="1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1"/>
      <c r="AK136" s="1"/>
      <c r="AL136" s="1"/>
      <c r="AM136" s="1"/>
      <c r="AN136" s="1"/>
    </row>
    <row r="137" ht="15.75" customHeight="1">
      <c r="A137" s="1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1"/>
      <c r="AK137" s="1"/>
      <c r="AL137" s="1"/>
      <c r="AM137" s="1"/>
      <c r="AN137" s="1"/>
    </row>
    <row r="138" ht="15.75" customHeight="1">
      <c r="A138" s="1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1"/>
      <c r="AK138" s="1"/>
      <c r="AL138" s="1"/>
      <c r="AM138" s="1"/>
      <c r="AN138" s="1"/>
    </row>
    <row r="139" ht="15.75" customHeight="1">
      <c r="A139" s="1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1"/>
      <c r="AK139" s="1"/>
      <c r="AL139" s="1"/>
      <c r="AM139" s="1"/>
      <c r="AN139" s="1"/>
    </row>
    <row r="140" ht="15.75" customHeight="1">
      <c r="A140" s="1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1"/>
      <c r="AK140" s="1"/>
      <c r="AL140" s="1"/>
      <c r="AM140" s="1"/>
      <c r="AN140" s="1"/>
    </row>
    <row r="141" ht="15.75" customHeight="1">
      <c r="A141" s="1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1"/>
      <c r="AK141" s="1"/>
      <c r="AL141" s="1"/>
      <c r="AM141" s="1"/>
      <c r="AN141" s="1"/>
    </row>
    <row r="142" ht="15.75" customHeight="1">
      <c r="A142" s="1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1"/>
      <c r="AK142" s="1"/>
      <c r="AL142" s="1"/>
      <c r="AM142" s="1"/>
      <c r="AN142" s="1"/>
    </row>
    <row r="143" ht="15.75" customHeight="1">
      <c r="A143" s="1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1"/>
      <c r="AK143" s="1"/>
      <c r="AL143" s="1"/>
      <c r="AM143" s="1"/>
      <c r="AN143" s="1"/>
    </row>
    <row r="144" ht="15.75" customHeight="1">
      <c r="A144" s="1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1"/>
      <c r="AK144" s="1"/>
      <c r="AL144" s="1"/>
      <c r="AM144" s="1"/>
      <c r="AN144" s="1"/>
    </row>
    <row r="145" ht="15.75" customHeight="1">
      <c r="A145" s="1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1"/>
      <c r="AK145" s="1"/>
      <c r="AL145" s="1"/>
      <c r="AM145" s="1"/>
      <c r="AN145" s="1"/>
    </row>
    <row r="146" ht="15.75" customHeight="1">
      <c r="A146" s="1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1"/>
      <c r="AK146" s="1"/>
      <c r="AL146" s="1"/>
      <c r="AM146" s="1"/>
      <c r="AN146" s="1"/>
    </row>
    <row r="147" ht="15.75" customHeight="1">
      <c r="A147" s="1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1"/>
      <c r="AK147" s="1"/>
      <c r="AL147" s="1"/>
      <c r="AM147" s="1"/>
      <c r="AN147" s="1"/>
    </row>
    <row r="148" ht="15.75" customHeight="1">
      <c r="A148" s="1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1"/>
      <c r="AK148" s="1"/>
      <c r="AL148" s="1"/>
      <c r="AM148" s="1"/>
      <c r="AN148" s="1"/>
    </row>
    <row r="149" ht="15.75" customHeight="1">
      <c r="A149" s="1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1"/>
      <c r="AK149" s="1"/>
      <c r="AL149" s="1"/>
      <c r="AM149" s="1"/>
      <c r="AN149" s="1"/>
    </row>
    <row r="150" ht="15.75" customHeight="1">
      <c r="A150" s="1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1"/>
      <c r="AK150" s="1"/>
      <c r="AL150" s="1"/>
      <c r="AM150" s="1"/>
      <c r="AN150" s="1"/>
    </row>
    <row r="151" ht="15.75" customHeight="1">
      <c r="A151" s="1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1"/>
      <c r="AK151" s="1"/>
      <c r="AL151" s="1"/>
      <c r="AM151" s="1"/>
      <c r="AN151" s="1"/>
    </row>
    <row r="152" ht="15.75" customHeight="1">
      <c r="A152" s="1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1"/>
      <c r="AK152" s="1"/>
      <c r="AL152" s="1"/>
      <c r="AM152" s="1"/>
      <c r="AN152" s="1"/>
    </row>
    <row r="153" ht="15.75" customHeight="1">
      <c r="A153" s="1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1"/>
      <c r="AK153" s="1"/>
      <c r="AL153" s="1"/>
      <c r="AM153" s="1"/>
      <c r="AN153" s="1"/>
    </row>
    <row r="154" ht="15.75" customHeight="1">
      <c r="A154" s="1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1"/>
      <c r="AK154" s="1"/>
      <c r="AL154" s="1"/>
      <c r="AM154" s="1"/>
      <c r="AN154" s="1"/>
    </row>
    <row r="155" ht="15.75" customHeight="1">
      <c r="A155" s="1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1"/>
      <c r="AK155" s="1"/>
      <c r="AL155" s="1"/>
      <c r="AM155" s="1"/>
      <c r="AN155" s="1"/>
    </row>
    <row r="156" ht="15.75" customHeight="1">
      <c r="A156" s="1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1"/>
      <c r="AK156" s="1"/>
      <c r="AL156" s="1"/>
      <c r="AM156" s="1"/>
      <c r="AN156" s="1"/>
    </row>
    <row r="157" ht="15.75" customHeight="1">
      <c r="A157" s="1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1"/>
      <c r="AK157" s="1"/>
      <c r="AL157" s="1"/>
      <c r="AM157" s="1"/>
      <c r="AN157" s="1"/>
    </row>
    <row r="158" ht="15.75" customHeight="1">
      <c r="A158" s="1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1"/>
      <c r="AK158" s="1"/>
      <c r="AL158" s="1"/>
      <c r="AM158" s="1"/>
      <c r="AN158" s="1"/>
    </row>
    <row r="159" ht="15.75" customHeight="1">
      <c r="A159" s="1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1"/>
      <c r="AK159" s="1"/>
      <c r="AL159" s="1"/>
      <c r="AM159" s="1"/>
      <c r="AN159" s="1"/>
    </row>
    <row r="160" ht="15.75" customHeight="1">
      <c r="A160" s="1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1"/>
      <c r="AK160" s="1"/>
      <c r="AL160" s="1"/>
      <c r="AM160" s="1"/>
      <c r="AN160" s="1"/>
    </row>
    <row r="161" ht="15.75" customHeight="1">
      <c r="A161" s="1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1"/>
      <c r="AK161" s="1"/>
      <c r="AL161" s="1"/>
      <c r="AM161" s="1"/>
      <c r="AN161" s="1"/>
    </row>
    <row r="162" ht="15.75" customHeight="1">
      <c r="A162" s="1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1"/>
      <c r="AK162" s="1"/>
      <c r="AL162" s="1"/>
      <c r="AM162" s="1"/>
      <c r="AN162" s="1"/>
    </row>
    <row r="163" ht="15.75" customHeight="1">
      <c r="A163" s="1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1"/>
      <c r="AK163" s="1"/>
      <c r="AL163" s="1"/>
      <c r="AM163" s="1"/>
      <c r="AN163" s="1"/>
    </row>
    <row r="164" ht="15.75" customHeight="1">
      <c r="A164" s="1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1"/>
      <c r="AK164" s="1"/>
      <c r="AL164" s="1"/>
      <c r="AM164" s="1"/>
      <c r="AN164" s="1"/>
    </row>
    <row r="165" ht="15.75" customHeight="1">
      <c r="A165" s="1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1"/>
      <c r="AK165" s="1"/>
      <c r="AL165" s="1"/>
      <c r="AM165" s="1"/>
      <c r="AN165" s="1"/>
    </row>
    <row r="166" ht="15.75" customHeight="1">
      <c r="A166" s="1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1"/>
      <c r="AK166" s="1"/>
      <c r="AL166" s="1"/>
      <c r="AM166" s="1"/>
      <c r="AN166" s="1"/>
    </row>
    <row r="167" ht="15.75" customHeight="1">
      <c r="A167" s="1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1"/>
      <c r="AK167" s="1"/>
      <c r="AL167" s="1"/>
      <c r="AM167" s="1"/>
      <c r="AN167" s="1"/>
    </row>
    <row r="168" ht="15.75" customHeight="1">
      <c r="A168" s="1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1"/>
      <c r="AK168" s="1"/>
      <c r="AL168" s="1"/>
      <c r="AM168" s="1"/>
      <c r="AN168" s="1"/>
    </row>
    <row r="169" ht="15.75" customHeight="1">
      <c r="A169" s="1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1"/>
      <c r="AK169" s="1"/>
      <c r="AL169" s="1"/>
      <c r="AM169" s="1"/>
      <c r="AN169" s="1"/>
    </row>
    <row r="170" ht="15.75" customHeight="1">
      <c r="A170" s="1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1"/>
      <c r="AK170" s="1"/>
      <c r="AL170" s="1"/>
      <c r="AM170" s="1"/>
      <c r="AN170" s="1"/>
    </row>
    <row r="171" ht="15.75" customHeight="1">
      <c r="A171" s="1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1"/>
      <c r="AK171" s="1"/>
      <c r="AL171" s="1"/>
      <c r="AM171" s="1"/>
      <c r="AN171" s="1"/>
    </row>
    <row r="172" ht="15.75" customHeight="1">
      <c r="A172" s="1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1"/>
      <c r="AK172" s="1"/>
      <c r="AL172" s="1"/>
      <c r="AM172" s="1"/>
      <c r="AN172" s="1"/>
    </row>
    <row r="173" ht="15.75" customHeight="1">
      <c r="A173" s="1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1"/>
      <c r="AK173" s="1"/>
      <c r="AL173" s="1"/>
      <c r="AM173" s="1"/>
      <c r="AN173" s="1"/>
    </row>
    <row r="174" ht="15.75" customHeight="1">
      <c r="A174" s="1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1"/>
      <c r="AK174" s="1"/>
      <c r="AL174" s="1"/>
      <c r="AM174" s="1"/>
      <c r="AN174" s="1"/>
    </row>
    <row r="175" ht="15.75" customHeight="1">
      <c r="A175" s="1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1"/>
      <c r="AK175" s="1"/>
      <c r="AL175" s="1"/>
      <c r="AM175" s="1"/>
      <c r="AN175" s="1"/>
    </row>
    <row r="176" ht="15.75" customHeight="1">
      <c r="A176" s="1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1"/>
      <c r="AK176" s="1"/>
      <c r="AL176" s="1"/>
      <c r="AM176" s="1"/>
      <c r="AN176" s="1"/>
    </row>
    <row r="177" ht="15.75" customHeight="1">
      <c r="A177" s="1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1"/>
      <c r="AK177" s="1"/>
      <c r="AL177" s="1"/>
      <c r="AM177" s="1"/>
      <c r="AN177" s="1"/>
    </row>
    <row r="178" ht="15.75" customHeight="1">
      <c r="A178" s="1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1"/>
      <c r="AK178" s="1"/>
      <c r="AL178" s="1"/>
      <c r="AM178" s="1"/>
      <c r="AN178" s="1"/>
    </row>
    <row r="179" ht="15.75" customHeight="1">
      <c r="A179" s="1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1"/>
      <c r="AK179" s="1"/>
      <c r="AL179" s="1"/>
      <c r="AM179" s="1"/>
      <c r="AN179" s="1"/>
    </row>
    <row r="180" ht="15.75" customHeight="1">
      <c r="A180" s="1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1"/>
      <c r="AK180" s="1"/>
      <c r="AL180" s="1"/>
      <c r="AM180" s="1"/>
      <c r="AN180" s="1"/>
    </row>
    <row r="181" ht="15.75" customHeight="1">
      <c r="A181" s="1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1"/>
      <c r="AK181" s="1"/>
      <c r="AL181" s="1"/>
      <c r="AM181" s="1"/>
      <c r="AN181" s="1"/>
    </row>
    <row r="182" ht="15.75" customHeight="1">
      <c r="A182" s="1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1"/>
      <c r="AK182" s="1"/>
      <c r="AL182" s="1"/>
      <c r="AM182" s="1"/>
      <c r="AN182" s="1"/>
    </row>
    <row r="183" ht="15.75" customHeight="1">
      <c r="A183" s="1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1"/>
      <c r="AK183" s="1"/>
      <c r="AL183" s="1"/>
      <c r="AM183" s="1"/>
      <c r="AN183" s="1"/>
    </row>
    <row r="184" ht="15.75" customHeight="1">
      <c r="A184" s="1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1"/>
      <c r="AK184" s="1"/>
      <c r="AL184" s="1"/>
      <c r="AM184" s="1"/>
      <c r="AN184" s="1"/>
    </row>
    <row r="185" ht="15.75" customHeight="1">
      <c r="A185" s="1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1"/>
      <c r="AK185" s="1"/>
      <c r="AL185" s="1"/>
      <c r="AM185" s="1"/>
      <c r="AN185" s="1"/>
    </row>
    <row r="186" ht="15.75" customHeight="1">
      <c r="A186" s="1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1"/>
      <c r="AK186" s="1"/>
      <c r="AL186" s="1"/>
      <c r="AM186" s="1"/>
      <c r="AN186" s="1"/>
    </row>
    <row r="187" ht="15.75" customHeight="1">
      <c r="A187" s="1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1"/>
      <c r="AK187" s="1"/>
      <c r="AL187" s="1"/>
      <c r="AM187" s="1"/>
      <c r="AN187" s="1"/>
    </row>
    <row r="188" ht="15.75" customHeight="1">
      <c r="A188" s="1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1"/>
      <c r="AK188" s="1"/>
      <c r="AL188" s="1"/>
      <c r="AM188" s="1"/>
      <c r="AN188" s="1"/>
    </row>
    <row r="189" ht="15.75" customHeight="1">
      <c r="A189" s="1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1"/>
      <c r="AK189" s="1"/>
      <c r="AL189" s="1"/>
      <c r="AM189" s="1"/>
      <c r="AN189" s="1"/>
    </row>
    <row r="190" ht="15.75" customHeight="1">
      <c r="A190" s="1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1"/>
      <c r="AK190" s="1"/>
      <c r="AL190" s="1"/>
      <c r="AM190" s="1"/>
      <c r="AN190" s="1"/>
    </row>
    <row r="191" ht="15.75" customHeight="1">
      <c r="A191" s="1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1"/>
      <c r="AK191" s="1"/>
      <c r="AL191" s="1"/>
      <c r="AM191" s="1"/>
      <c r="AN191" s="1"/>
    </row>
    <row r="192" ht="15.75" customHeight="1">
      <c r="A192" s="1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1"/>
      <c r="AK192" s="1"/>
      <c r="AL192" s="1"/>
      <c r="AM192" s="1"/>
      <c r="AN192" s="1"/>
    </row>
    <row r="193" ht="15.75" customHeight="1">
      <c r="A193" s="1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1"/>
      <c r="AK193" s="1"/>
      <c r="AL193" s="1"/>
      <c r="AM193" s="1"/>
      <c r="AN193" s="1"/>
    </row>
    <row r="194" ht="15.75" customHeight="1">
      <c r="A194" s="1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1"/>
      <c r="AK194" s="1"/>
      <c r="AL194" s="1"/>
      <c r="AM194" s="1"/>
      <c r="AN194" s="1"/>
    </row>
    <row r="195" ht="15.75" customHeight="1">
      <c r="A195" s="1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1"/>
      <c r="AK195" s="1"/>
      <c r="AL195" s="1"/>
      <c r="AM195" s="1"/>
      <c r="AN195" s="1"/>
    </row>
    <row r="196" ht="15.75" customHeight="1">
      <c r="A196" s="1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1"/>
      <c r="AK196" s="1"/>
      <c r="AL196" s="1"/>
      <c r="AM196" s="1"/>
      <c r="AN196" s="1"/>
    </row>
    <row r="197" ht="15.75" customHeight="1">
      <c r="A197" s="1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1"/>
      <c r="AK197" s="1"/>
      <c r="AL197" s="1"/>
      <c r="AM197" s="1"/>
      <c r="AN197" s="1"/>
    </row>
    <row r="198" ht="15.75" customHeight="1">
      <c r="A198" s="1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1"/>
      <c r="AK198" s="1"/>
      <c r="AL198" s="1"/>
      <c r="AM198" s="1"/>
      <c r="AN198" s="1"/>
    </row>
    <row r="199" ht="15.75" customHeight="1">
      <c r="A199" s="1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1"/>
      <c r="AK199" s="1"/>
      <c r="AL199" s="1"/>
      <c r="AM199" s="1"/>
      <c r="AN199" s="1"/>
    </row>
    <row r="200" ht="15.75" customHeight="1">
      <c r="A200" s="1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1"/>
      <c r="AK200" s="1"/>
      <c r="AL200" s="1"/>
      <c r="AM200" s="1"/>
      <c r="AN200" s="1"/>
    </row>
    <row r="201" ht="15.75" customHeight="1">
      <c r="A201" s="1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1"/>
      <c r="AK201" s="1"/>
      <c r="AL201" s="1"/>
      <c r="AM201" s="1"/>
      <c r="AN201" s="1"/>
    </row>
    <row r="202" ht="15.75" customHeight="1">
      <c r="A202" s="1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1"/>
      <c r="AK202" s="1"/>
      <c r="AL202" s="1"/>
      <c r="AM202" s="1"/>
      <c r="AN202" s="1"/>
    </row>
    <row r="203" ht="15.75" customHeight="1">
      <c r="A203" s="1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1"/>
      <c r="AK203" s="1"/>
      <c r="AL203" s="1"/>
      <c r="AM203" s="1"/>
      <c r="AN203" s="1"/>
    </row>
    <row r="204" ht="15.75" customHeight="1">
      <c r="A204" s="1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1"/>
      <c r="AK204" s="1"/>
      <c r="AL204" s="1"/>
      <c r="AM204" s="1"/>
      <c r="AN204" s="1"/>
    </row>
    <row r="205" ht="15.75" customHeight="1">
      <c r="A205" s="1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1"/>
      <c r="AK205" s="1"/>
      <c r="AL205" s="1"/>
      <c r="AM205" s="1"/>
      <c r="AN205" s="1"/>
    </row>
    <row r="206" ht="15.75" customHeight="1">
      <c r="A206" s="1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1"/>
      <c r="AK206" s="1"/>
      <c r="AL206" s="1"/>
      <c r="AM206" s="1"/>
      <c r="AN206" s="1"/>
    </row>
    <row r="207" ht="15.75" customHeight="1">
      <c r="A207" s="1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1"/>
      <c r="AK207" s="1"/>
      <c r="AL207" s="1"/>
      <c r="AM207" s="1"/>
      <c r="AN207" s="1"/>
    </row>
    <row r="208" ht="15.75" customHeight="1">
      <c r="A208" s="1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1"/>
      <c r="AK208" s="1"/>
      <c r="AL208" s="1"/>
      <c r="AM208" s="1"/>
      <c r="AN208" s="1"/>
    </row>
    <row r="209" ht="15.75" customHeight="1">
      <c r="A209" s="1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1"/>
      <c r="AK209" s="1"/>
      <c r="AL209" s="1"/>
      <c r="AM209" s="1"/>
      <c r="AN209" s="1"/>
    </row>
    <row r="210" ht="15.75" customHeight="1">
      <c r="A210" s="1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1"/>
      <c r="AK210" s="1"/>
      <c r="AL210" s="1"/>
      <c r="AM210" s="1"/>
      <c r="AN210" s="1"/>
    </row>
    <row r="211" ht="15.75" customHeight="1">
      <c r="A211" s="1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1"/>
      <c r="AK211" s="1"/>
      <c r="AL211" s="1"/>
      <c r="AM211" s="1"/>
      <c r="AN211" s="1"/>
    </row>
    <row r="212" ht="15.75" customHeight="1">
      <c r="A212" s="1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1"/>
      <c r="AK212" s="1"/>
      <c r="AL212" s="1"/>
      <c r="AM212" s="1"/>
      <c r="AN212" s="1"/>
    </row>
    <row r="213" ht="15.75" customHeight="1">
      <c r="A213" s="1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1"/>
      <c r="AK213" s="1"/>
      <c r="AL213" s="1"/>
      <c r="AM213" s="1"/>
      <c r="AN213" s="1"/>
    </row>
    <row r="214" ht="15.75" customHeight="1">
      <c r="A214" s="1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1"/>
      <c r="AK214" s="1"/>
      <c r="AL214" s="1"/>
      <c r="AM214" s="1"/>
      <c r="AN214" s="1"/>
    </row>
    <row r="215" ht="15.75" customHeight="1">
      <c r="A215" s="1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1"/>
      <c r="AK215" s="1"/>
      <c r="AL215" s="1"/>
      <c r="AM215" s="1"/>
      <c r="AN215" s="1"/>
    </row>
    <row r="216" ht="15.75" customHeight="1">
      <c r="A216" s="1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1"/>
      <c r="AK216" s="1"/>
      <c r="AL216" s="1"/>
      <c r="AM216" s="1"/>
      <c r="AN216" s="1"/>
    </row>
    <row r="217" ht="15.75" customHeight="1">
      <c r="A217" s="1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1"/>
      <c r="AK217" s="1"/>
      <c r="AL217" s="1"/>
      <c r="AM217" s="1"/>
      <c r="AN217" s="1"/>
    </row>
    <row r="218" ht="15.75" customHeight="1">
      <c r="A218" s="1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1"/>
      <c r="AK218" s="1"/>
      <c r="AL218" s="1"/>
      <c r="AM218" s="1"/>
      <c r="AN218" s="1"/>
    </row>
    <row r="219" ht="15.75" customHeight="1">
      <c r="A219" s="1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1"/>
      <c r="AK219" s="1"/>
      <c r="AL219" s="1"/>
      <c r="AM219" s="1"/>
      <c r="AN219" s="1"/>
    </row>
    <row r="220" ht="15.75" customHeight="1">
      <c r="A220" s="1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1"/>
      <c r="AK220" s="1"/>
      <c r="AL220" s="1"/>
      <c r="AM220" s="1"/>
      <c r="AN220" s="1"/>
    </row>
    <row r="221" ht="15.75" customHeight="1">
      <c r="A221" s="1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1"/>
      <c r="AK221" s="1"/>
      <c r="AL221" s="1"/>
      <c r="AM221" s="1"/>
      <c r="AN221" s="1"/>
    </row>
    <row r="222" ht="15.75" customHeight="1">
      <c r="A222" s="1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1"/>
      <c r="AK222" s="1"/>
      <c r="AL222" s="1"/>
      <c r="AM222" s="1"/>
      <c r="AN222" s="1"/>
    </row>
    <row r="223" ht="15.75" customHeight="1">
      <c r="A223" s="1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1"/>
      <c r="AK223" s="1"/>
      <c r="AL223" s="1"/>
      <c r="AM223" s="1"/>
      <c r="AN223" s="1"/>
    </row>
    <row r="224" ht="15.75" customHeight="1">
      <c r="A224" s="1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1"/>
      <c r="AK224" s="1"/>
      <c r="AL224" s="1"/>
      <c r="AM224" s="1"/>
      <c r="AN224" s="1"/>
    </row>
    <row r="225" ht="15.75" customHeight="1">
      <c r="A225" s="1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1"/>
      <c r="AK225" s="1"/>
      <c r="AL225" s="1"/>
      <c r="AM225" s="1"/>
      <c r="AN225" s="1"/>
    </row>
    <row r="226" ht="15.75" customHeight="1">
      <c r="A226" s="1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1"/>
      <c r="AK226" s="1"/>
      <c r="AL226" s="1"/>
      <c r="AM226" s="1"/>
      <c r="AN226" s="1"/>
    </row>
    <row r="227" ht="15.75" customHeight="1">
      <c r="A227" s="1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1"/>
      <c r="AK227" s="1"/>
      <c r="AL227" s="1"/>
      <c r="AM227" s="1"/>
      <c r="AN227" s="1"/>
    </row>
    <row r="228" ht="15.75" customHeight="1">
      <c r="A228" s="1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1"/>
      <c r="AK228" s="1"/>
      <c r="AL228" s="1"/>
      <c r="AM228" s="1"/>
      <c r="AN228" s="1"/>
    </row>
    <row r="229" ht="15.75" customHeight="1">
      <c r="A229" s="1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1"/>
      <c r="AK229" s="1"/>
      <c r="AL229" s="1"/>
      <c r="AM229" s="1"/>
      <c r="AN229" s="1"/>
    </row>
    <row r="230" ht="15.75" customHeight="1">
      <c r="A230" s="1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1"/>
      <c r="AK230" s="1"/>
      <c r="AL230" s="1"/>
      <c r="AM230" s="1"/>
      <c r="AN230" s="1"/>
    </row>
    <row r="231" ht="15.75" customHeight="1">
      <c r="A231" s="1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1"/>
      <c r="AK231" s="1"/>
      <c r="AL231" s="1"/>
      <c r="AM231" s="1"/>
      <c r="AN231" s="1"/>
    </row>
    <row r="232" ht="15.75" customHeight="1">
      <c r="A232" s="1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1"/>
      <c r="AK232" s="1"/>
      <c r="AL232" s="1"/>
      <c r="AM232" s="1"/>
      <c r="AN232" s="1"/>
    </row>
    <row r="233" ht="15.75" customHeight="1">
      <c r="A233" s="1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1"/>
      <c r="AK233" s="1"/>
      <c r="AL233" s="1"/>
      <c r="AM233" s="1"/>
      <c r="AN233" s="1"/>
    </row>
    <row r="234" ht="15.75" customHeight="1">
      <c r="A234" s="1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1"/>
      <c r="AK234" s="1"/>
      <c r="AL234" s="1"/>
      <c r="AM234" s="1"/>
      <c r="AN234" s="1"/>
    </row>
    <row r="235" ht="15.75" customHeight="1">
      <c r="A235" s="1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1"/>
      <c r="AK235" s="1"/>
      <c r="AL235" s="1"/>
      <c r="AM235" s="1"/>
      <c r="AN235" s="1"/>
    </row>
    <row r="236" ht="15.75" customHeight="1">
      <c r="A236" s="1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1"/>
      <c r="AK236" s="1"/>
      <c r="AL236" s="1"/>
      <c r="AM236" s="1"/>
      <c r="AN236" s="1"/>
    </row>
    <row r="237" ht="15.75" customHeight="1">
      <c r="A237" s="1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1"/>
      <c r="AK237" s="1"/>
      <c r="AL237" s="1"/>
      <c r="AM237" s="1"/>
      <c r="AN237" s="1"/>
    </row>
    <row r="238" ht="15.75" customHeight="1">
      <c r="A238" s="1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1"/>
      <c r="AK238" s="1"/>
      <c r="AL238" s="1"/>
      <c r="AM238" s="1"/>
      <c r="AN238" s="1"/>
    </row>
    <row r="239" ht="15.75" customHeight="1">
      <c r="A239" s="1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1"/>
      <c r="AK239" s="1"/>
      <c r="AL239" s="1"/>
      <c r="AM239" s="1"/>
      <c r="AN239" s="1"/>
    </row>
    <row r="240" ht="15.75" customHeight="1">
      <c r="A240" s="1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1"/>
      <c r="AK240" s="1"/>
      <c r="AL240" s="1"/>
      <c r="AM240" s="1"/>
      <c r="AN240" s="1"/>
    </row>
    <row r="241" ht="15.75" customHeight="1">
      <c r="A241" s="1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1"/>
      <c r="AK241" s="1"/>
      <c r="AL241" s="1"/>
      <c r="AM241" s="1"/>
      <c r="AN241" s="1"/>
    </row>
    <row r="242" ht="15.75" customHeight="1">
      <c r="A242" s="1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1"/>
      <c r="AK242" s="1"/>
      <c r="AL242" s="1"/>
      <c r="AM242" s="1"/>
      <c r="AN242" s="1"/>
    </row>
    <row r="243" ht="15.75" customHeight="1">
      <c r="A243" s="1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1"/>
      <c r="AK243" s="1"/>
      <c r="AL243" s="1"/>
      <c r="AM243" s="1"/>
      <c r="AN243" s="1"/>
    </row>
    <row r="244" ht="15.75" customHeight="1">
      <c r="A244" s="1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1"/>
      <c r="AK244" s="1"/>
      <c r="AL244" s="1"/>
      <c r="AM244" s="1"/>
      <c r="AN244" s="1"/>
    </row>
    <row r="245" ht="15.75" customHeight="1">
      <c r="A245" s="1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1"/>
      <c r="AK245" s="1"/>
      <c r="AL245" s="1"/>
      <c r="AM245" s="1"/>
      <c r="AN245" s="1"/>
    </row>
    <row r="246" ht="15.75" customHeight="1">
      <c r="A246" s="1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1"/>
      <c r="AK246" s="1"/>
      <c r="AL246" s="1"/>
      <c r="AM246" s="1"/>
      <c r="AN246" s="1"/>
    </row>
    <row r="247" ht="15.75" customHeight="1">
      <c r="A247" s="1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1"/>
      <c r="AK247" s="1"/>
      <c r="AL247" s="1"/>
      <c r="AM247" s="1"/>
      <c r="AN247" s="1"/>
    </row>
    <row r="248" ht="15.75" customHeight="1">
      <c r="A248" s="1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1"/>
      <c r="AK248" s="1"/>
      <c r="AL248" s="1"/>
      <c r="AM248" s="1"/>
      <c r="AN248" s="1"/>
    </row>
    <row r="249" ht="15.75" customHeight="1">
      <c r="A249" s="1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1"/>
      <c r="AK249" s="1"/>
      <c r="AL249" s="1"/>
      <c r="AM249" s="1"/>
      <c r="AN249" s="1"/>
    </row>
    <row r="250" ht="15.75" customHeight="1">
      <c r="A250" s="1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1"/>
      <c r="AK250" s="1"/>
      <c r="AL250" s="1"/>
      <c r="AM250" s="1"/>
      <c r="AN250" s="1"/>
    </row>
    <row r="251" ht="15.75" customHeight="1">
      <c r="A251" s="1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1"/>
      <c r="AK251" s="1"/>
      <c r="AL251" s="1"/>
      <c r="AM251" s="1"/>
      <c r="AN251" s="1"/>
    </row>
    <row r="252" ht="15.75" customHeight="1">
      <c r="A252" s="1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1"/>
      <c r="AK252" s="1"/>
      <c r="AL252" s="1"/>
      <c r="AM252" s="1"/>
      <c r="AN252" s="1"/>
    </row>
    <row r="253" ht="15.75" customHeight="1">
      <c r="A253" s="1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1"/>
      <c r="AK253" s="1"/>
      <c r="AL253" s="1"/>
      <c r="AM253" s="1"/>
      <c r="AN253" s="1"/>
    </row>
    <row r="254" ht="15.75" customHeight="1">
      <c r="A254" s="1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1"/>
      <c r="AK254" s="1"/>
      <c r="AL254" s="1"/>
      <c r="AM254" s="1"/>
      <c r="AN254" s="1"/>
    </row>
    <row r="255" ht="15.75" customHeight="1">
      <c r="A255" s="1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1"/>
      <c r="AK255" s="1"/>
      <c r="AL255" s="1"/>
      <c r="AM255" s="1"/>
      <c r="AN255" s="1"/>
    </row>
    <row r="256" ht="15.75" customHeight="1">
      <c r="A256" s="1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1"/>
      <c r="AK256" s="1"/>
      <c r="AL256" s="1"/>
      <c r="AM256" s="1"/>
      <c r="AN256" s="1"/>
    </row>
    <row r="257" ht="15.75" customHeight="1">
      <c r="A257" s="1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1"/>
      <c r="AK257" s="1"/>
      <c r="AL257" s="1"/>
      <c r="AM257" s="1"/>
      <c r="AN257" s="1"/>
    </row>
    <row r="258" ht="15.75" customHeight="1">
      <c r="A258" s="1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1"/>
      <c r="AK258" s="1"/>
      <c r="AL258" s="1"/>
      <c r="AM258" s="1"/>
      <c r="AN258" s="1"/>
    </row>
    <row r="259" ht="15.75" customHeight="1">
      <c r="A259" s="1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1"/>
      <c r="AK259" s="1"/>
      <c r="AL259" s="1"/>
      <c r="AM259" s="1"/>
      <c r="AN259" s="1"/>
    </row>
    <row r="260" ht="15.75" customHeight="1">
      <c r="A260" s="1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1"/>
      <c r="AK260" s="1"/>
      <c r="AL260" s="1"/>
      <c r="AM260" s="1"/>
      <c r="AN260" s="1"/>
    </row>
    <row r="261" ht="15.75" customHeight="1">
      <c r="A261" s="1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1"/>
      <c r="AK261" s="1"/>
      <c r="AL261" s="1"/>
      <c r="AM261" s="1"/>
      <c r="AN261" s="1"/>
    </row>
    <row r="262" ht="15.75" customHeight="1">
      <c r="A262" s="1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1"/>
      <c r="AK262" s="1"/>
      <c r="AL262" s="1"/>
      <c r="AM262" s="1"/>
      <c r="AN262" s="1"/>
    </row>
    <row r="263" ht="15.75" customHeight="1">
      <c r="A263" s="1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1"/>
      <c r="AK263" s="1"/>
      <c r="AL263" s="1"/>
      <c r="AM263" s="1"/>
      <c r="AN263" s="1"/>
    </row>
    <row r="264" ht="15.75" customHeight="1">
      <c r="A264" s="1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1"/>
      <c r="AK264" s="1"/>
      <c r="AL264" s="1"/>
      <c r="AM264" s="1"/>
      <c r="AN264" s="1"/>
    </row>
    <row r="265" ht="15.75" customHeight="1">
      <c r="A265" s="1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1"/>
      <c r="AK265" s="1"/>
      <c r="AL265" s="1"/>
      <c r="AM265" s="1"/>
      <c r="AN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</row>
    <row r="26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</row>
    <row r="26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</row>
    <row r="26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</row>
    <row r="27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</row>
    <row r="27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</row>
    <row r="27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</row>
    <row r="273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</row>
    <row r="27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</row>
    <row r="275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</row>
    <row r="2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</row>
    <row r="27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</row>
    <row r="27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</row>
    <row r="27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</row>
    <row r="28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</row>
    <row r="28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</row>
    <row r="28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</row>
    <row r="283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</row>
    <row r="28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</row>
    <row r="285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</row>
    <row r="28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</row>
    <row r="28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</row>
    <row r="28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</row>
    <row r="28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</row>
    <row r="29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</row>
    <row r="29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</row>
    <row r="29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</row>
    <row r="293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</row>
    <row r="29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</row>
    <row r="295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</row>
    <row r="29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</row>
    <row r="29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</row>
    <row r="29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</row>
    <row r="29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</row>
    <row r="30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</row>
    <row r="30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</row>
    <row r="30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</row>
    <row r="303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</row>
    <row r="30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</row>
    <row r="305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</row>
    <row r="30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</row>
    <row r="30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</row>
    <row r="30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</row>
    <row r="30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</row>
    <row r="31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</row>
    <row r="31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</row>
    <row r="31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</row>
    <row r="313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</row>
    <row r="314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</row>
    <row r="315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</row>
    <row r="31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</row>
    <row r="31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</row>
    <row r="31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</row>
    <row r="31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</row>
    <row r="32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</row>
    <row r="32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</row>
    <row r="32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</row>
    <row r="323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</row>
    <row r="3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</row>
    <row r="325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</row>
    <row r="3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</row>
    <row r="3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</row>
    <row r="32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</row>
    <row r="32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</row>
    <row r="33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</row>
    <row r="3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</row>
    <row r="3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</row>
    <row r="333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</row>
    <row r="33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</row>
    <row r="335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</row>
    <row r="33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</row>
    <row r="33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</row>
    <row r="33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</row>
    <row r="3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</row>
    <row r="34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</row>
    <row r="34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</row>
    <row r="34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</row>
    <row r="343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</row>
    <row r="34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</row>
    <row r="34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</row>
    <row r="34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</row>
    <row r="34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</row>
    <row r="34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</row>
    <row r="34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</row>
    <row r="35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</row>
    <row r="35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</row>
    <row r="35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</row>
    <row r="353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</row>
    <row r="354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</row>
    <row r="35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</row>
    <row r="35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</row>
    <row r="35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</row>
    <row r="35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</row>
    <row r="35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</row>
    <row r="36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</row>
    <row r="36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</row>
    <row r="36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</row>
    <row r="363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</row>
    <row r="364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</row>
    <row r="365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</row>
    <row r="36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</row>
    <row r="36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</row>
    <row r="36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</row>
    <row r="36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</row>
    <row r="37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</row>
    <row r="37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</row>
    <row r="37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</row>
    <row r="373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</row>
    <row r="374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</row>
    <row r="37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</row>
    <row r="37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</row>
    <row r="37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</row>
    <row r="37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</row>
    <row r="37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</row>
    <row r="38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</row>
    <row r="38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</row>
    <row r="38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</row>
    <row r="38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</row>
    <row r="38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</row>
    <row r="385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</row>
    <row r="38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</row>
    <row r="38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</row>
    <row r="38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</row>
    <row r="38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</row>
    <row r="39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</row>
    <row r="391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</row>
    <row r="39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</row>
    <row r="393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</row>
    <row r="39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</row>
    <row r="39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</row>
    <row r="39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</row>
    <row r="39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</row>
    <row r="39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</row>
    <row r="39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</row>
    <row r="40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</row>
    <row r="401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</row>
    <row r="40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</row>
    <row r="40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</row>
    <row r="404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</row>
    <row r="40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</row>
    <row r="40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</row>
    <row r="40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</row>
    <row r="40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</row>
    <row r="40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</row>
    <row r="41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</row>
    <row r="411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</row>
    <row r="41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</row>
    <row r="413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</row>
    <row r="414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</row>
    <row r="41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</row>
    <row r="41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</row>
    <row r="41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</row>
    <row r="4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</row>
    <row r="41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</row>
    <row r="42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</row>
    <row r="421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</row>
    <row r="42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</row>
    <row r="423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</row>
    <row r="424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</row>
    <row r="425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</row>
    <row r="4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</row>
    <row r="4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</row>
    <row r="42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</row>
    <row r="4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</row>
    <row r="4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</row>
    <row r="4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</row>
    <row r="4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</row>
    <row r="433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</row>
    <row r="434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</row>
    <row r="435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</row>
    <row r="43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</row>
    <row r="43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</row>
    <row r="43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</row>
    <row r="4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</row>
    <row r="44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</row>
    <row r="44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</row>
    <row r="44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</row>
    <row r="44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</row>
    <row r="444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</row>
    <row r="445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</row>
    <row r="44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</row>
    <row r="44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</row>
    <row r="44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</row>
    <row r="44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</row>
    <row r="45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</row>
    <row r="45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</row>
    <row r="45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</row>
    <row r="45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</row>
    <row r="45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</row>
    <row r="45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</row>
    <row r="45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</row>
    <row r="45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</row>
    <row r="45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</row>
    <row r="45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</row>
    <row r="46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</row>
    <row r="461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</row>
    <row r="46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</row>
    <row r="463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</row>
    <row r="464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</row>
    <row r="46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</row>
    <row r="46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</row>
    <row r="46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</row>
    <row r="46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</row>
    <row r="46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</row>
    <row r="47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</row>
    <row r="471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</row>
    <row r="47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</row>
    <row r="473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</row>
    <row r="474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</row>
    <row r="475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</row>
    <row r="47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</row>
    <row r="47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</row>
    <row r="47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</row>
    <row r="47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</row>
    <row r="48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</row>
    <row r="48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</row>
    <row r="48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</row>
    <row r="483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</row>
    <row r="484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</row>
    <row r="485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</row>
    <row r="48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</row>
    <row r="48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</row>
    <row r="48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</row>
    <row r="48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</row>
    <row r="49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</row>
    <row r="49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</row>
    <row r="49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</row>
    <row r="49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</row>
    <row r="494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</row>
    <row r="495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</row>
    <row r="49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</row>
    <row r="49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</row>
    <row r="49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</row>
    <row r="49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</row>
    <row r="50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</row>
    <row r="50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</row>
    <row r="50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</row>
    <row r="503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</row>
    <row r="504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</row>
    <row r="505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</row>
    <row r="50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</row>
    <row r="50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</row>
    <row r="50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</row>
    <row r="50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</row>
    <row r="51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</row>
    <row r="511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</row>
    <row r="51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</row>
    <row r="51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</row>
    <row r="51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</row>
    <row r="51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</row>
    <row r="51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</row>
    <row r="51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</row>
    <row r="51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</row>
    <row r="51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</row>
    <row r="52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</row>
    <row r="521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</row>
    <row r="52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</row>
    <row r="5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</row>
    <row r="524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</row>
    <row r="5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</row>
    <row r="5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</row>
    <row r="5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</row>
    <row r="52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</row>
    <row r="52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</row>
    <row r="53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</row>
    <row r="531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</row>
    <row r="5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</row>
    <row r="53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</row>
    <row r="534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</row>
    <row r="53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</row>
    <row r="53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</row>
    <row r="53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</row>
    <row r="53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</row>
    <row r="5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</row>
    <row r="54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</row>
    <row r="541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</row>
    <row r="54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</row>
    <row r="543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</row>
    <row r="54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</row>
    <row r="545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</row>
    <row r="54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</row>
    <row r="54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</row>
    <row r="54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</row>
    <row r="54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</row>
    <row r="55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</row>
    <row r="551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</row>
    <row r="55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</row>
    <row r="553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</row>
    <row r="554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</row>
    <row r="55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</row>
    <row r="55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</row>
    <row r="55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</row>
    <row r="55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</row>
    <row r="55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</row>
    <row r="56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</row>
    <row r="561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</row>
    <row r="56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</row>
    <row r="563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</row>
    <row r="564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</row>
    <row r="565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</row>
    <row r="56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</row>
    <row r="56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</row>
    <row r="56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</row>
    <row r="56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</row>
    <row r="57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</row>
    <row r="571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</row>
    <row r="57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</row>
    <row r="573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</row>
    <row r="574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</row>
    <row r="575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</row>
    <row r="57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</row>
    <row r="57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</row>
    <row r="57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</row>
    <row r="57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</row>
    <row r="58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</row>
    <row r="581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</row>
    <row r="58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</row>
    <row r="583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</row>
    <row r="584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</row>
    <row r="585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</row>
    <row r="58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</row>
    <row r="58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</row>
    <row r="58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</row>
    <row r="58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</row>
    <row r="59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</row>
    <row r="59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</row>
    <row r="59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</row>
    <row r="59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</row>
    <row r="594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</row>
    <row r="595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</row>
    <row r="59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</row>
    <row r="59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</row>
    <row r="59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</row>
    <row r="59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</row>
    <row r="60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</row>
    <row r="60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</row>
    <row r="60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</row>
    <row r="60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</row>
    <row r="60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</row>
    <row r="605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</row>
    <row r="60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</row>
    <row r="60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</row>
    <row r="60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</row>
    <row r="60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</row>
    <row r="61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</row>
    <row r="611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</row>
    <row r="61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</row>
    <row r="61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</row>
    <row r="614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</row>
    <row r="615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</row>
    <row r="61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</row>
    <row r="61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</row>
    <row r="61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</row>
    <row r="61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</row>
    <row r="62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</row>
    <row r="621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</row>
    <row r="62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</row>
    <row r="623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</row>
    <row r="624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</row>
    <row r="6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</row>
    <row r="6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</row>
    <row r="6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</row>
    <row r="6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</row>
    <row r="62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</row>
    <row r="63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</row>
    <row r="631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</row>
    <row r="6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</row>
    <row r="633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</row>
    <row r="634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</row>
    <row r="635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</row>
    <row r="63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</row>
    <row r="63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</row>
    <row r="63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</row>
    <row r="6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</row>
    <row r="64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</row>
    <row r="641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</row>
    <row r="64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</row>
    <row r="643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</row>
    <row r="644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</row>
    <row r="645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</row>
    <row r="64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</row>
    <row r="64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</row>
    <row r="64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</row>
    <row r="64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</row>
    <row r="65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</row>
    <row r="65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</row>
    <row r="65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</row>
    <row r="653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</row>
    <row r="654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</row>
    <row r="655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</row>
    <row r="65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</row>
    <row r="65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</row>
    <row r="65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</row>
    <row r="65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</row>
    <row r="66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</row>
    <row r="661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</row>
    <row r="66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</row>
    <row r="66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</row>
    <row r="66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</row>
    <row r="665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</row>
    <row r="66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</row>
    <row r="66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</row>
    <row r="66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</row>
    <row r="66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</row>
    <row r="67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</row>
    <row r="671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</row>
    <row r="67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</row>
    <row r="673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</row>
    <row r="67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</row>
    <row r="67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</row>
    <row r="67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</row>
    <row r="67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</row>
    <row r="67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</row>
    <row r="67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</row>
    <row r="68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</row>
    <row r="681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</row>
    <row r="68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</row>
    <row r="68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</row>
    <row r="684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</row>
    <row r="68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</row>
    <row r="68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</row>
    <row r="68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</row>
    <row r="68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</row>
    <row r="68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</row>
    <row r="69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</row>
    <row r="691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</row>
    <row r="69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</row>
    <row r="693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</row>
    <row r="694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</row>
    <row r="69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</row>
    <row r="69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</row>
    <row r="69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</row>
    <row r="69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</row>
    <row r="69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</row>
    <row r="70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</row>
    <row r="701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</row>
    <row r="70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</row>
    <row r="703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</row>
    <row r="704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</row>
    <row r="705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</row>
    <row r="70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</row>
    <row r="70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</row>
    <row r="70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</row>
    <row r="70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</row>
    <row r="7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</row>
    <row r="71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</row>
    <row r="71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</row>
    <row r="713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</row>
    <row r="714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</row>
    <row r="715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</row>
    <row r="71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</row>
    <row r="71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</row>
    <row r="71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</row>
    <row r="71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</row>
    <row r="72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</row>
    <row r="72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</row>
    <row r="7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</row>
    <row r="7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</row>
    <row r="724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</row>
    <row r="725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</row>
    <row r="7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</row>
    <row r="7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</row>
    <row r="72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</row>
    <row r="72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</row>
    <row r="73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</row>
    <row r="731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</row>
    <row r="7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</row>
    <row r="73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</row>
    <row r="734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</row>
    <row r="73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</row>
    <row r="73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</row>
    <row r="73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</row>
    <row r="73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</row>
    <row r="7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</row>
    <row r="74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</row>
    <row r="741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</row>
    <row r="74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</row>
    <row r="743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</row>
    <row r="744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</row>
    <row r="74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</row>
    <row r="74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</row>
    <row r="74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</row>
    <row r="74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</row>
    <row r="74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</row>
    <row r="75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</row>
    <row r="751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</row>
    <row r="75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</row>
    <row r="753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</row>
    <row r="754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</row>
    <row r="755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</row>
    <row r="75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</row>
    <row r="75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</row>
    <row r="75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</row>
    <row r="75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</row>
    <row r="76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</row>
    <row r="761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</row>
    <row r="76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</row>
    <row r="763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</row>
    <row r="764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</row>
    <row r="765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</row>
    <row r="76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</row>
    <row r="76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</row>
    <row r="76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</row>
    <row r="76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</row>
    <row r="77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</row>
    <row r="77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</row>
    <row r="77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</row>
    <row r="773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</row>
    <row r="774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</row>
    <row r="775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</row>
    <row r="77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</row>
    <row r="77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</row>
    <row r="77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</row>
    <row r="77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</row>
    <row r="78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</row>
    <row r="781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</row>
    <row r="78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</row>
    <row r="78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</row>
    <row r="784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</row>
    <row r="785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</row>
    <row r="78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</row>
    <row r="78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</row>
    <row r="78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</row>
    <row r="78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</row>
    <row r="79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</row>
    <row r="79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</row>
    <row r="79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</row>
    <row r="79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</row>
    <row r="79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</row>
    <row r="795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</row>
    <row r="79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</row>
    <row r="79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</row>
    <row r="79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</row>
    <row r="79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</row>
    <row r="80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</row>
    <row r="801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</row>
    <row r="80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</row>
    <row r="80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</row>
    <row r="804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</row>
    <row r="80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</row>
    <row r="80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</row>
    <row r="80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</row>
    <row r="80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</row>
    <row r="80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</row>
    <row r="81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</row>
    <row r="811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</row>
    <row r="81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</row>
    <row r="813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</row>
    <row r="81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</row>
    <row r="815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</row>
    <row r="81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</row>
    <row r="81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</row>
    <row r="81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</row>
    <row r="81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</row>
    <row r="82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</row>
    <row r="821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</row>
    <row r="82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</row>
    <row r="8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</row>
    <row r="8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</row>
    <row r="8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</row>
    <row r="8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</row>
    <row r="8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</row>
    <row r="82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</row>
    <row r="82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</row>
    <row r="83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</row>
    <row r="831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</row>
    <row r="8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</row>
    <row r="83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</row>
    <row r="834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</row>
    <row r="83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</row>
    <row r="83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</row>
    <row r="83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</row>
    <row r="83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</row>
    <row r="8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</row>
    <row r="84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</row>
    <row r="841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</row>
    <row r="84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</row>
    <row r="843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</row>
    <row r="844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</row>
    <row r="845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</row>
    <row r="84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</row>
    <row r="84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</row>
    <row r="84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</row>
    <row r="84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</row>
    <row r="85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</row>
    <row r="851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</row>
    <row r="85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</row>
    <row r="853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</row>
    <row r="854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</row>
    <row r="855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</row>
    <row r="85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</row>
    <row r="85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</row>
    <row r="85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</row>
    <row r="85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</row>
    <row r="86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</row>
    <row r="86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</row>
    <row r="86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</row>
    <row r="863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</row>
    <row r="864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</row>
    <row r="865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</row>
    <row r="86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</row>
    <row r="86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</row>
    <row r="86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</row>
    <row r="86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</row>
    <row r="87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</row>
    <row r="87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</row>
    <row r="87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</row>
    <row r="87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</row>
    <row r="87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</row>
    <row r="87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</row>
    <row r="87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</row>
    <row r="87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</row>
    <row r="87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</row>
    <row r="87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</row>
    <row r="88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</row>
    <row r="881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</row>
    <row r="88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</row>
    <row r="88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</row>
    <row r="884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</row>
    <row r="88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</row>
    <row r="88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</row>
    <row r="88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</row>
    <row r="88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</row>
    <row r="88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</row>
    <row r="89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</row>
    <row r="891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</row>
    <row r="89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</row>
    <row r="893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</row>
    <row r="894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</row>
    <row r="89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</row>
    <row r="89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</row>
    <row r="89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</row>
    <row r="89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</row>
    <row r="89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</row>
    <row r="90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</row>
    <row r="901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</row>
    <row r="90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</row>
    <row r="903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</row>
    <row r="904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</row>
    <row r="905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</row>
    <row r="90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</row>
    <row r="90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</row>
    <row r="90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</row>
    <row r="90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</row>
    <row r="9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</row>
    <row r="91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</row>
    <row r="91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</row>
    <row r="913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</row>
    <row r="914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</row>
    <row r="915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</row>
    <row r="91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</row>
    <row r="91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</row>
    <row r="9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</row>
    <row r="91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</row>
    <row r="9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</row>
    <row r="92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</row>
    <row r="9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</row>
    <row r="923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</row>
    <row r="924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</row>
    <row r="925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</row>
    <row r="9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</row>
    <row r="9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</row>
    <row r="928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</row>
    <row r="92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</row>
    <row r="93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</row>
    <row r="931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</row>
    <row r="9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</row>
    <row r="933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</row>
    <row r="934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</row>
    <row r="935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</row>
    <row r="93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</row>
    <row r="937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</row>
    <row r="938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</row>
    <row r="939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</row>
    <row r="940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</row>
    <row r="941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</row>
    <row r="942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</row>
    <row r="943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</row>
    <row r="944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</row>
    <row r="945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</row>
    <row r="94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</row>
    <row r="947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</row>
    <row r="948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</row>
    <row r="949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</row>
    <row r="950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</row>
    <row r="951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</row>
    <row r="952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</row>
    <row r="953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</row>
    <row r="954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</row>
    <row r="955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</row>
    <row r="95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</row>
    <row r="957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</row>
    <row r="958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</row>
    <row r="959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</row>
    <row r="960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</row>
    <row r="961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</row>
    <row r="962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</row>
    <row r="963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</row>
    <row r="964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</row>
    <row r="965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</row>
    <row r="96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</row>
    <row r="967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</row>
    <row r="968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</row>
    <row r="969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</row>
    <row r="970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</row>
    <row r="971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</row>
    <row r="972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</row>
    <row r="973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</row>
    <row r="974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</row>
    <row r="975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</row>
    <row r="97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</row>
    <row r="977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</row>
    <row r="978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</row>
    <row r="979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</row>
    <row r="980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</row>
    <row r="981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</row>
    <row r="982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</row>
    <row r="983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</row>
    <row r="984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</row>
    <row r="985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</row>
    <row r="98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</row>
    <row r="987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</row>
    <row r="988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</row>
    <row r="989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</row>
    <row r="990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</row>
    <row r="991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</row>
    <row r="992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</row>
    <row r="993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</row>
    <row r="994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</row>
    <row r="995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</row>
    <row r="99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</row>
    <row r="997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</row>
    <row r="998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</row>
    <row r="999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</row>
    <row r="1000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</row>
  </sheetData>
  <mergeCells count="36">
    <mergeCell ref="L7:Q7"/>
    <mergeCell ref="N8:O8"/>
    <mergeCell ref="E7:E9"/>
    <mergeCell ref="F7:K7"/>
    <mergeCell ref="R7:W7"/>
    <mergeCell ref="X7:AC7"/>
    <mergeCell ref="AD7:AI7"/>
    <mergeCell ref="F8:G8"/>
    <mergeCell ref="H8:I8"/>
    <mergeCell ref="C2:Q2"/>
    <mergeCell ref="B4:Q4"/>
    <mergeCell ref="B5:Q5"/>
    <mergeCell ref="A7:A9"/>
    <mergeCell ref="B7:B9"/>
    <mergeCell ref="C7:C9"/>
    <mergeCell ref="D7:D9"/>
    <mergeCell ref="P8:Q8"/>
    <mergeCell ref="R8:S8"/>
    <mergeCell ref="T8:U8"/>
    <mergeCell ref="V8:W8"/>
    <mergeCell ref="X8:Y8"/>
    <mergeCell ref="Z8:AA8"/>
    <mergeCell ref="AB8:AC8"/>
    <mergeCell ref="AD8:AE8"/>
    <mergeCell ref="AF8:AG8"/>
    <mergeCell ref="AH8:AI8"/>
    <mergeCell ref="A51:A55"/>
    <mergeCell ref="A56:A60"/>
    <mergeCell ref="A61:A65"/>
    <mergeCell ref="J8:K8"/>
    <mergeCell ref="L8:M8"/>
    <mergeCell ref="A10:A17"/>
    <mergeCell ref="A18:A26"/>
    <mergeCell ref="A27:A34"/>
    <mergeCell ref="A35:A42"/>
    <mergeCell ref="A43:A50"/>
  </mergeCells>
  <printOptions/>
  <pageMargins bottom="0.75" footer="0.0" header="0.0" left="0.7" right="0.7" top="0.75"/>
  <pageSetup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25"/>
    <col customWidth="1" min="2" max="2" width="12.25"/>
    <col customWidth="1" min="3" max="3" width="8.38"/>
    <col customWidth="1" min="4" max="4" width="7.88"/>
    <col customWidth="1" min="5" max="5" width="7.75"/>
    <col customWidth="1" min="6" max="6" width="7.13"/>
    <col customWidth="1" min="7" max="7" width="8.13"/>
    <col customWidth="1" min="8" max="8" width="5.38"/>
    <col customWidth="1" min="9" max="9" width="7.38"/>
    <col customWidth="1" min="10" max="10" width="6.38"/>
    <col customWidth="1" min="11" max="11" width="7.38"/>
    <col customWidth="1" min="12" max="12" width="6.38"/>
    <col customWidth="1" min="13" max="13" width="8.0"/>
    <col customWidth="1" min="14" max="14" width="9.38"/>
  </cols>
  <sheetData>
    <row r="1" ht="15.75" customHeight="1">
      <c r="A1" s="1"/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5.75" customHeight="1">
      <c r="A2" s="1"/>
      <c r="B2" s="3"/>
      <c r="C2" s="4" t="s">
        <v>99</v>
      </c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5.75" customHeight="1">
      <c r="A3" s="1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30.0" customHeight="1">
      <c r="A4" s="1"/>
      <c r="B4" s="5" t="s">
        <v>1</v>
      </c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5.75" customHeight="1">
      <c r="A5" s="1"/>
      <c r="B5" s="6" t="s">
        <v>2</v>
      </c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5.75" customHeight="1">
      <c r="A6" s="1"/>
      <c r="B6" s="6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30.0" customHeight="1">
      <c r="A7" s="7"/>
      <c r="B7" s="82" t="s">
        <v>100</v>
      </c>
      <c r="C7" s="82" t="s">
        <v>101</v>
      </c>
      <c r="D7" s="82" t="s">
        <v>6</v>
      </c>
      <c r="E7" s="82" t="s">
        <v>102</v>
      </c>
      <c r="F7" s="83" t="s">
        <v>103</v>
      </c>
      <c r="G7" s="10"/>
      <c r="H7" s="83" t="s">
        <v>12</v>
      </c>
      <c r="I7" s="10"/>
      <c r="J7" s="83" t="s">
        <v>104</v>
      </c>
      <c r="K7" s="10"/>
      <c r="L7" s="83" t="s">
        <v>14</v>
      </c>
      <c r="M7" s="10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ht="24.0" customHeight="1">
      <c r="A8" s="13"/>
      <c r="B8" s="13"/>
      <c r="C8" s="13"/>
      <c r="D8" s="13"/>
      <c r="E8" s="13"/>
      <c r="F8" s="14" t="s">
        <v>15</v>
      </c>
      <c r="G8" s="14" t="s">
        <v>16</v>
      </c>
      <c r="H8" s="14" t="s">
        <v>15</v>
      </c>
      <c r="I8" s="14" t="s">
        <v>16</v>
      </c>
      <c r="J8" s="14" t="s">
        <v>15</v>
      </c>
      <c r="K8" s="14" t="s">
        <v>16</v>
      </c>
      <c r="L8" s="14" t="s">
        <v>15</v>
      </c>
      <c r="M8" s="14" t="s">
        <v>16</v>
      </c>
      <c r="N8" s="15" t="s">
        <v>95</v>
      </c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ht="15.75" customHeight="1">
      <c r="A9" s="17" t="s">
        <v>20</v>
      </c>
      <c r="B9" s="18" t="s">
        <v>21</v>
      </c>
      <c r="C9" s="19">
        <f t="shared" ref="C9:F9" si="1">SUM(C14:C16)</f>
        <v>98</v>
      </c>
      <c r="D9" s="19">
        <f t="shared" si="1"/>
        <v>0</v>
      </c>
      <c r="E9" s="19">
        <f t="shared" si="1"/>
        <v>98</v>
      </c>
      <c r="F9" s="19">
        <f t="shared" si="1"/>
        <v>26</v>
      </c>
      <c r="G9" s="20">
        <f t="shared" ref="G9:G10" si="2">F9/E9</f>
        <v>0.2653061224</v>
      </c>
      <c r="H9" s="19">
        <f>SUM(H14:H16)</f>
        <v>16</v>
      </c>
      <c r="I9" s="21">
        <f t="shared" ref="I9:I10" si="3">H9/E9</f>
        <v>0.1632653061</v>
      </c>
      <c r="J9" s="19">
        <f>SUM(J14:J16)</f>
        <v>54</v>
      </c>
      <c r="K9" s="21">
        <f t="shared" ref="K9:K10" si="4">J9/E9</f>
        <v>0.5510204082</v>
      </c>
      <c r="L9" s="19">
        <f>SUM(L14:L16)</f>
        <v>2</v>
      </c>
      <c r="M9" s="21">
        <f t="shared" ref="M9:M10" si="5">L9/E9</f>
        <v>0.02040816327</v>
      </c>
      <c r="N9" s="22">
        <f t="shared" ref="N9:N64" si="6">SUM(F9,H9,J9,L9)</f>
        <v>98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5.75" customHeight="1">
      <c r="A10" s="12"/>
      <c r="B10" s="23" t="s">
        <v>22</v>
      </c>
      <c r="C10" s="24">
        <v>127.0</v>
      </c>
      <c r="D10" s="25">
        <v>2.0</v>
      </c>
      <c r="E10" s="25">
        <f>C10-D10</f>
        <v>125</v>
      </c>
      <c r="F10" s="25">
        <v>32.0</v>
      </c>
      <c r="G10" s="26">
        <f t="shared" si="2"/>
        <v>0.256</v>
      </c>
      <c r="H10" s="25">
        <v>28.0</v>
      </c>
      <c r="I10" s="27">
        <f t="shared" si="3"/>
        <v>0.224</v>
      </c>
      <c r="J10" s="25">
        <v>62.0</v>
      </c>
      <c r="K10" s="27">
        <f t="shared" si="4"/>
        <v>0.496</v>
      </c>
      <c r="L10" s="25">
        <v>3.0</v>
      </c>
      <c r="M10" s="27">
        <f t="shared" si="5"/>
        <v>0.024</v>
      </c>
      <c r="N10" s="22">
        <f t="shared" si="6"/>
        <v>125</v>
      </c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5.75" customHeight="1">
      <c r="A11" s="12"/>
      <c r="B11" s="23" t="s">
        <v>23</v>
      </c>
      <c r="C11" s="24">
        <f t="shared" ref="C11:M11" si="7">C9-C10</f>
        <v>-29</v>
      </c>
      <c r="D11" s="24">
        <f t="shared" si="7"/>
        <v>-2</v>
      </c>
      <c r="E11" s="24">
        <f t="shared" si="7"/>
        <v>-27</v>
      </c>
      <c r="F11" s="24">
        <f t="shared" si="7"/>
        <v>-6</v>
      </c>
      <c r="G11" s="28">
        <f t="shared" si="7"/>
        <v>0.009306122449</v>
      </c>
      <c r="H11" s="24">
        <f t="shared" si="7"/>
        <v>-12</v>
      </c>
      <c r="I11" s="28">
        <f t="shared" si="7"/>
        <v>-0.06073469388</v>
      </c>
      <c r="J11" s="24">
        <f t="shared" si="7"/>
        <v>-8</v>
      </c>
      <c r="K11" s="28">
        <f t="shared" si="7"/>
        <v>0.05502040816</v>
      </c>
      <c r="L11" s="24">
        <f t="shared" si="7"/>
        <v>-1</v>
      </c>
      <c r="M11" s="28">
        <f t="shared" si="7"/>
        <v>-0.003591836735</v>
      </c>
      <c r="N11" s="22">
        <f t="shared" si="6"/>
        <v>-27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5.75" customHeight="1">
      <c r="A12" s="12"/>
      <c r="B12" s="29" t="s">
        <v>24</v>
      </c>
      <c r="C12" s="30">
        <v>98.0</v>
      </c>
      <c r="D12" s="30">
        <v>0.0</v>
      </c>
      <c r="E12" s="30">
        <v>98.0</v>
      </c>
      <c r="F12" s="30">
        <v>26.0</v>
      </c>
      <c r="G12" s="31">
        <f>F12/E12</f>
        <v>0.2653061224</v>
      </c>
      <c r="H12" s="30">
        <v>14.0</v>
      </c>
      <c r="I12" s="32">
        <f>H12/E12</f>
        <v>0.1428571429</v>
      </c>
      <c r="J12" s="30">
        <v>56.0</v>
      </c>
      <c r="K12" s="32">
        <f>J12/E12</f>
        <v>0.5714285714</v>
      </c>
      <c r="L12" s="30">
        <v>2.0</v>
      </c>
      <c r="M12" s="32">
        <f>L12/E12</f>
        <v>0.02040816327</v>
      </c>
      <c r="N12" s="22">
        <f t="shared" si="6"/>
        <v>98</v>
      </c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5.75" customHeight="1">
      <c r="A13" s="12"/>
      <c r="B13" s="29" t="s">
        <v>23</v>
      </c>
      <c r="C13" s="30">
        <f t="shared" ref="C13:M13" si="8">C9-C12</f>
        <v>0</v>
      </c>
      <c r="D13" s="30">
        <f t="shared" si="8"/>
        <v>0</v>
      </c>
      <c r="E13" s="30">
        <f t="shared" si="8"/>
        <v>0</v>
      </c>
      <c r="F13" s="30">
        <f t="shared" si="8"/>
        <v>0</v>
      </c>
      <c r="G13" s="31">
        <f t="shared" si="8"/>
        <v>0</v>
      </c>
      <c r="H13" s="30">
        <f t="shared" si="8"/>
        <v>2</v>
      </c>
      <c r="I13" s="31">
        <f t="shared" si="8"/>
        <v>0.02040816327</v>
      </c>
      <c r="J13" s="30">
        <f t="shared" si="8"/>
        <v>-2</v>
      </c>
      <c r="K13" s="31">
        <f t="shared" si="8"/>
        <v>-0.02040816327</v>
      </c>
      <c r="L13" s="30">
        <f t="shared" si="8"/>
        <v>0</v>
      </c>
      <c r="M13" s="31">
        <f t="shared" si="8"/>
        <v>0</v>
      </c>
      <c r="N13" s="22">
        <f t="shared" si="6"/>
        <v>0</v>
      </c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5.75" customHeight="1">
      <c r="A14" s="12"/>
      <c r="B14" s="78" t="s">
        <v>25</v>
      </c>
      <c r="C14" s="67">
        <v>34.0</v>
      </c>
      <c r="D14" s="36">
        <v>0.0</v>
      </c>
      <c r="E14" s="36">
        <f t="shared" ref="E14:E16" si="9">C14-D14</f>
        <v>34</v>
      </c>
      <c r="F14" s="37">
        <v>9.0</v>
      </c>
      <c r="G14" s="38">
        <f t="shared" ref="G14:G18" si="10">F14/E14</f>
        <v>0.2647058824</v>
      </c>
      <c r="H14" s="37">
        <v>6.0</v>
      </c>
      <c r="I14" s="39">
        <f t="shared" ref="I14:I18" si="11">H14/E14</f>
        <v>0.1764705882</v>
      </c>
      <c r="J14" s="37">
        <v>19.0</v>
      </c>
      <c r="K14" s="39">
        <f t="shared" ref="K14:K18" si="12">J14/E14</f>
        <v>0.5588235294</v>
      </c>
      <c r="L14" s="37">
        <v>0.0</v>
      </c>
      <c r="M14" s="39">
        <f t="shared" ref="M14:M18" si="13">L14/E14</f>
        <v>0</v>
      </c>
      <c r="N14" s="22">
        <f t="shared" si="6"/>
        <v>34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5.75" customHeight="1">
      <c r="A15" s="12"/>
      <c r="B15" s="78" t="s">
        <v>26</v>
      </c>
      <c r="C15" s="67">
        <v>32.0</v>
      </c>
      <c r="D15" s="36">
        <v>0.0</v>
      </c>
      <c r="E15" s="36">
        <f t="shared" si="9"/>
        <v>32</v>
      </c>
      <c r="F15" s="37">
        <v>9.0</v>
      </c>
      <c r="G15" s="38">
        <f t="shared" si="10"/>
        <v>0.28125</v>
      </c>
      <c r="H15" s="37">
        <v>6.0</v>
      </c>
      <c r="I15" s="39">
        <f t="shared" si="11"/>
        <v>0.1875</v>
      </c>
      <c r="J15" s="37">
        <v>16.0</v>
      </c>
      <c r="K15" s="39">
        <f t="shared" si="12"/>
        <v>0.5</v>
      </c>
      <c r="L15" s="37">
        <v>1.0</v>
      </c>
      <c r="M15" s="39">
        <f t="shared" si="13"/>
        <v>0.03125</v>
      </c>
      <c r="N15" s="22">
        <f t="shared" si="6"/>
        <v>32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5.75" customHeight="1">
      <c r="A16" s="13"/>
      <c r="B16" s="78" t="s">
        <v>27</v>
      </c>
      <c r="C16" s="67">
        <v>32.0</v>
      </c>
      <c r="D16" s="36">
        <v>0.0</v>
      </c>
      <c r="E16" s="36">
        <f t="shared" si="9"/>
        <v>32</v>
      </c>
      <c r="F16" s="37">
        <v>8.0</v>
      </c>
      <c r="G16" s="38">
        <f t="shared" si="10"/>
        <v>0.25</v>
      </c>
      <c r="H16" s="37">
        <v>4.0</v>
      </c>
      <c r="I16" s="39">
        <f t="shared" si="11"/>
        <v>0.125</v>
      </c>
      <c r="J16" s="37">
        <v>19.0</v>
      </c>
      <c r="K16" s="39">
        <f t="shared" si="12"/>
        <v>0.59375</v>
      </c>
      <c r="L16" s="37">
        <v>1.0</v>
      </c>
      <c r="M16" s="39">
        <f t="shared" si="13"/>
        <v>0.03125</v>
      </c>
      <c r="N16" s="22">
        <f t="shared" si="6"/>
        <v>32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5.75" customHeight="1">
      <c r="A17" s="43" t="s">
        <v>28</v>
      </c>
      <c r="B17" s="44" t="s">
        <v>29</v>
      </c>
      <c r="C17" s="45">
        <f t="shared" ref="C17:F17" si="14">SUM(C25+C24+C23+C22)</f>
        <v>123</v>
      </c>
      <c r="D17" s="45">
        <f t="shared" si="14"/>
        <v>2</v>
      </c>
      <c r="E17" s="45">
        <f t="shared" si="14"/>
        <v>121</v>
      </c>
      <c r="F17" s="46">
        <f t="shared" si="14"/>
        <v>31</v>
      </c>
      <c r="G17" s="20">
        <f t="shared" si="10"/>
        <v>0.2561983471</v>
      </c>
      <c r="H17" s="46">
        <f>SUM(H25+H24+H23+H22)</f>
        <v>18</v>
      </c>
      <c r="I17" s="47">
        <f t="shared" si="11"/>
        <v>0.1487603306</v>
      </c>
      <c r="J17" s="46">
        <f>SUM(J25+J24+J23+J22)</f>
        <v>71</v>
      </c>
      <c r="K17" s="47">
        <f t="shared" si="12"/>
        <v>0.5867768595</v>
      </c>
      <c r="L17" s="46">
        <f>SUM(L25+L24+L23+L22)</f>
        <v>1</v>
      </c>
      <c r="M17" s="47">
        <f t="shared" si="13"/>
        <v>0.00826446281</v>
      </c>
      <c r="N17" s="22">
        <f t="shared" si="6"/>
        <v>121</v>
      </c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5.75" customHeight="1">
      <c r="A18" s="12"/>
      <c r="B18" s="23" t="s">
        <v>22</v>
      </c>
      <c r="C18" s="24">
        <v>116.0</v>
      </c>
      <c r="D18" s="25">
        <v>0.0</v>
      </c>
      <c r="E18" s="25">
        <v>116.0</v>
      </c>
      <c r="F18" s="25">
        <v>20.0</v>
      </c>
      <c r="G18" s="26">
        <f t="shared" si="10"/>
        <v>0.1724137931</v>
      </c>
      <c r="H18" s="25">
        <v>26.0</v>
      </c>
      <c r="I18" s="27">
        <f t="shared" si="11"/>
        <v>0.224137931</v>
      </c>
      <c r="J18" s="25">
        <v>69.0</v>
      </c>
      <c r="K18" s="27">
        <f t="shared" si="12"/>
        <v>0.5948275862</v>
      </c>
      <c r="L18" s="25">
        <v>1.0</v>
      </c>
      <c r="M18" s="27">
        <f t="shared" si="13"/>
        <v>0.008620689655</v>
      </c>
      <c r="N18" s="22">
        <f t="shared" si="6"/>
        <v>116</v>
      </c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5.75" customHeight="1">
      <c r="A19" s="12"/>
      <c r="B19" s="23" t="s">
        <v>23</v>
      </c>
      <c r="C19" s="24">
        <f t="shared" ref="C19:M19" si="15">C17-C18</f>
        <v>7</v>
      </c>
      <c r="D19" s="24">
        <f t="shared" si="15"/>
        <v>2</v>
      </c>
      <c r="E19" s="24">
        <f t="shared" si="15"/>
        <v>5</v>
      </c>
      <c r="F19" s="24">
        <f t="shared" si="15"/>
        <v>11</v>
      </c>
      <c r="G19" s="28">
        <f t="shared" si="15"/>
        <v>0.083784554</v>
      </c>
      <c r="H19" s="24">
        <f t="shared" si="15"/>
        <v>-8</v>
      </c>
      <c r="I19" s="28">
        <f t="shared" si="15"/>
        <v>-0.07537760046</v>
      </c>
      <c r="J19" s="24">
        <f t="shared" si="15"/>
        <v>2</v>
      </c>
      <c r="K19" s="28">
        <f t="shared" si="15"/>
        <v>-0.008050726703</v>
      </c>
      <c r="L19" s="24">
        <f t="shared" si="15"/>
        <v>0</v>
      </c>
      <c r="M19" s="28">
        <f t="shared" si="15"/>
        <v>-0.0003562268453</v>
      </c>
      <c r="N19" s="22">
        <f t="shared" si="6"/>
        <v>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5.75" customHeight="1">
      <c r="A20" s="12"/>
      <c r="B20" s="29" t="s">
        <v>24</v>
      </c>
      <c r="C20" s="30">
        <v>123.0</v>
      </c>
      <c r="D20" s="30">
        <v>2.0</v>
      </c>
      <c r="E20" s="30">
        <v>121.0</v>
      </c>
      <c r="F20" s="30">
        <v>31.0</v>
      </c>
      <c r="G20" s="31">
        <f>F20/E20</f>
        <v>0.2561983471</v>
      </c>
      <c r="H20" s="30">
        <v>18.0</v>
      </c>
      <c r="I20" s="32">
        <f>H20/E20</f>
        <v>0.1487603306</v>
      </c>
      <c r="J20" s="30">
        <v>70.0</v>
      </c>
      <c r="K20" s="32">
        <f>J20/E20</f>
        <v>0.5785123967</v>
      </c>
      <c r="L20" s="30">
        <v>2.0</v>
      </c>
      <c r="M20" s="32">
        <f>L20/E20</f>
        <v>0.01652892562</v>
      </c>
      <c r="N20" s="22">
        <f t="shared" si="6"/>
        <v>121</v>
      </c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5.75" customHeight="1">
      <c r="A21" s="12"/>
      <c r="B21" s="29" t="s">
        <v>23</v>
      </c>
      <c r="C21" s="30">
        <f t="shared" ref="C21:M21" si="16">C17-C20</f>
        <v>0</v>
      </c>
      <c r="D21" s="30">
        <f t="shared" si="16"/>
        <v>0</v>
      </c>
      <c r="E21" s="30">
        <f t="shared" si="16"/>
        <v>0</v>
      </c>
      <c r="F21" s="30">
        <f t="shared" si="16"/>
        <v>0</v>
      </c>
      <c r="G21" s="31">
        <f t="shared" si="16"/>
        <v>0</v>
      </c>
      <c r="H21" s="30">
        <f t="shared" si="16"/>
        <v>0</v>
      </c>
      <c r="I21" s="31">
        <f t="shared" si="16"/>
        <v>0</v>
      </c>
      <c r="J21" s="30">
        <f t="shared" si="16"/>
        <v>1</v>
      </c>
      <c r="K21" s="31">
        <f t="shared" si="16"/>
        <v>0.00826446281</v>
      </c>
      <c r="L21" s="30">
        <f t="shared" si="16"/>
        <v>-1</v>
      </c>
      <c r="M21" s="31">
        <f t="shared" si="16"/>
        <v>-0.00826446281</v>
      </c>
      <c r="N21" s="22">
        <f t="shared" si="6"/>
        <v>0</v>
      </c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5.75" customHeight="1">
      <c r="A22" s="12"/>
      <c r="B22" s="78" t="s">
        <v>30</v>
      </c>
      <c r="C22" s="48">
        <v>32.0</v>
      </c>
      <c r="D22" s="48">
        <v>0.0</v>
      </c>
      <c r="E22" s="36">
        <f t="shared" ref="E22:E25" si="17">C22-D22</f>
        <v>32</v>
      </c>
      <c r="F22" s="49">
        <v>8.0</v>
      </c>
      <c r="G22" s="38">
        <f t="shared" ref="G22:G27" si="18">F22/E22</f>
        <v>0.25</v>
      </c>
      <c r="H22" s="49">
        <v>4.0</v>
      </c>
      <c r="I22" s="39">
        <f t="shared" ref="I22:I27" si="19">H22/E22</f>
        <v>0.125</v>
      </c>
      <c r="J22" s="49">
        <v>20.0</v>
      </c>
      <c r="K22" s="39">
        <f t="shared" ref="K22:K27" si="20">J22/E22</f>
        <v>0.625</v>
      </c>
      <c r="L22" s="49">
        <v>0.0</v>
      </c>
      <c r="M22" s="39">
        <f t="shared" ref="M22:M27" si="21">L22/E22</f>
        <v>0</v>
      </c>
      <c r="N22" s="22">
        <f t="shared" si="6"/>
        <v>32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5.75" customHeight="1">
      <c r="A23" s="12"/>
      <c r="B23" s="78" t="s">
        <v>31</v>
      </c>
      <c r="C23" s="48">
        <v>29.0</v>
      </c>
      <c r="D23" s="48">
        <v>0.0</v>
      </c>
      <c r="E23" s="36">
        <f t="shared" si="17"/>
        <v>29</v>
      </c>
      <c r="F23" s="49">
        <v>7.0</v>
      </c>
      <c r="G23" s="38">
        <f t="shared" si="18"/>
        <v>0.2413793103</v>
      </c>
      <c r="H23" s="49">
        <v>4.0</v>
      </c>
      <c r="I23" s="39">
        <f t="shared" si="19"/>
        <v>0.1379310345</v>
      </c>
      <c r="J23" s="49">
        <v>18.0</v>
      </c>
      <c r="K23" s="39">
        <f t="shared" si="20"/>
        <v>0.6206896552</v>
      </c>
      <c r="L23" s="49">
        <v>0.0</v>
      </c>
      <c r="M23" s="39">
        <f t="shared" si="21"/>
        <v>0</v>
      </c>
      <c r="N23" s="22">
        <f t="shared" si="6"/>
        <v>29</v>
      </c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5.75" customHeight="1">
      <c r="A24" s="12"/>
      <c r="B24" s="78" t="s">
        <v>32</v>
      </c>
      <c r="C24" s="48">
        <v>32.0</v>
      </c>
      <c r="D24" s="48">
        <v>1.0</v>
      </c>
      <c r="E24" s="36">
        <f t="shared" si="17"/>
        <v>31</v>
      </c>
      <c r="F24" s="49">
        <v>9.0</v>
      </c>
      <c r="G24" s="38">
        <f t="shared" si="18"/>
        <v>0.2903225806</v>
      </c>
      <c r="H24" s="49">
        <v>5.0</v>
      </c>
      <c r="I24" s="39">
        <f t="shared" si="19"/>
        <v>0.1612903226</v>
      </c>
      <c r="J24" s="49">
        <v>17.0</v>
      </c>
      <c r="K24" s="39">
        <f t="shared" si="20"/>
        <v>0.5483870968</v>
      </c>
      <c r="L24" s="49">
        <v>0.0</v>
      </c>
      <c r="M24" s="39">
        <f t="shared" si="21"/>
        <v>0</v>
      </c>
      <c r="N24" s="22">
        <f t="shared" si="6"/>
        <v>31</v>
      </c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5.75" customHeight="1">
      <c r="A25" s="13"/>
      <c r="B25" s="78" t="s">
        <v>33</v>
      </c>
      <c r="C25" s="48">
        <v>30.0</v>
      </c>
      <c r="D25" s="48">
        <v>1.0</v>
      </c>
      <c r="E25" s="36">
        <f t="shared" si="17"/>
        <v>29</v>
      </c>
      <c r="F25" s="49">
        <v>7.0</v>
      </c>
      <c r="G25" s="38">
        <f t="shared" si="18"/>
        <v>0.2413793103</v>
      </c>
      <c r="H25" s="49">
        <v>5.0</v>
      </c>
      <c r="I25" s="39">
        <f t="shared" si="19"/>
        <v>0.1724137931</v>
      </c>
      <c r="J25" s="49">
        <v>16.0</v>
      </c>
      <c r="K25" s="39">
        <f t="shared" si="20"/>
        <v>0.5517241379</v>
      </c>
      <c r="L25" s="49">
        <v>1.0</v>
      </c>
      <c r="M25" s="39">
        <f t="shared" si="21"/>
        <v>0.03448275862</v>
      </c>
      <c r="N25" s="22">
        <f t="shared" si="6"/>
        <v>29</v>
      </c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5.75" customHeight="1">
      <c r="A26" s="54" t="s">
        <v>34</v>
      </c>
      <c r="B26" s="44" t="s">
        <v>35</v>
      </c>
      <c r="C26" s="45">
        <f t="shared" ref="C26:F26" si="22">SUM(C31:C33)</f>
        <v>118</v>
      </c>
      <c r="D26" s="45">
        <f t="shared" si="22"/>
        <v>1</v>
      </c>
      <c r="E26" s="45">
        <f t="shared" si="22"/>
        <v>117</v>
      </c>
      <c r="F26" s="46">
        <f t="shared" si="22"/>
        <v>21</v>
      </c>
      <c r="G26" s="20">
        <f t="shared" si="18"/>
        <v>0.1794871795</v>
      </c>
      <c r="H26" s="46">
        <f>SUM(H31:H33)</f>
        <v>17</v>
      </c>
      <c r="I26" s="47">
        <f t="shared" si="19"/>
        <v>0.1452991453</v>
      </c>
      <c r="J26" s="46">
        <f>SUM(J31:J33)</f>
        <v>79</v>
      </c>
      <c r="K26" s="47">
        <f t="shared" si="20"/>
        <v>0.6752136752</v>
      </c>
      <c r="L26" s="46">
        <f>SUM(L31:L33)</f>
        <v>0</v>
      </c>
      <c r="M26" s="47">
        <f t="shared" si="21"/>
        <v>0</v>
      </c>
      <c r="N26" s="22">
        <f t="shared" si="6"/>
        <v>117</v>
      </c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5.75" customHeight="1">
      <c r="A27" s="12"/>
      <c r="B27" s="23" t="s">
        <v>22</v>
      </c>
      <c r="C27" s="24">
        <v>107.0</v>
      </c>
      <c r="D27" s="25">
        <v>1.0</v>
      </c>
      <c r="E27" s="25">
        <v>106.0</v>
      </c>
      <c r="F27" s="25">
        <v>16.0</v>
      </c>
      <c r="G27" s="26">
        <f t="shared" si="18"/>
        <v>0.1509433962</v>
      </c>
      <c r="H27" s="25">
        <v>30.0</v>
      </c>
      <c r="I27" s="27">
        <f t="shared" si="19"/>
        <v>0.2830188679</v>
      </c>
      <c r="J27" s="25">
        <v>60.0</v>
      </c>
      <c r="K27" s="27">
        <f t="shared" si="20"/>
        <v>0.5660377358</v>
      </c>
      <c r="L27" s="25">
        <v>0.0</v>
      </c>
      <c r="M27" s="27">
        <f t="shared" si="21"/>
        <v>0</v>
      </c>
      <c r="N27" s="22">
        <f t="shared" si="6"/>
        <v>106</v>
      </c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5.75" customHeight="1">
      <c r="A28" s="12"/>
      <c r="B28" s="23" t="s">
        <v>23</v>
      </c>
      <c r="C28" s="24">
        <f t="shared" ref="C28:M28" si="23">C26-C27</f>
        <v>11</v>
      </c>
      <c r="D28" s="24">
        <f t="shared" si="23"/>
        <v>0</v>
      </c>
      <c r="E28" s="24">
        <f t="shared" si="23"/>
        <v>11</v>
      </c>
      <c r="F28" s="24">
        <f t="shared" si="23"/>
        <v>5</v>
      </c>
      <c r="G28" s="28">
        <f t="shared" si="23"/>
        <v>0.02854378326</v>
      </c>
      <c r="H28" s="24">
        <f t="shared" si="23"/>
        <v>-13</v>
      </c>
      <c r="I28" s="28">
        <f t="shared" si="23"/>
        <v>-0.1377197226</v>
      </c>
      <c r="J28" s="24">
        <f t="shared" si="23"/>
        <v>19</v>
      </c>
      <c r="K28" s="28">
        <f t="shared" si="23"/>
        <v>0.1091759394</v>
      </c>
      <c r="L28" s="24">
        <f t="shared" si="23"/>
        <v>0</v>
      </c>
      <c r="M28" s="28">
        <f t="shared" si="23"/>
        <v>0</v>
      </c>
      <c r="N28" s="22">
        <f t="shared" si="6"/>
        <v>11</v>
      </c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5.75" customHeight="1">
      <c r="A29" s="12"/>
      <c r="B29" s="29" t="s">
        <v>24</v>
      </c>
      <c r="C29" s="30">
        <v>118.0</v>
      </c>
      <c r="D29" s="30">
        <v>0.0</v>
      </c>
      <c r="E29" s="30">
        <v>118.0</v>
      </c>
      <c r="F29" s="30">
        <v>21.0</v>
      </c>
      <c r="G29" s="31">
        <f>F29/E29</f>
        <v>0.1779661017</v>
      </c>
      <c r="H29" s="30">
        <v>16.0</v>
      </c>
      <c r="I29" s="32">
        <f>H29/E29</f>
        <v>0.1355932203</v>
      </c>
      <c r="J29" s="30">
        <v>81.0</v>
      </c>
      <c r="K29" s="32">
        <f>J29/E29</f>
        <v>0.686440678</v>
      </c>
      <c r="L29" s="30">
        <v>0.0</v>
      </c>
      <c r="M29" s="32">
        <f>L29/E29</f>
        <v>0</v>
      </c>
      <c r="N29" s="22">
        <f t="shared" si="6"/>
        <v>118</v>
      </c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5.75" customHeight="1">
      <c r="A30" s="12"/>
      <c r="B30" s="29" t="s">
        <v>23</v>
      </c>
      <c r="C30" s="30">
        <f t="shared" ref="C30:M30" si="24">C26-C29</f>
        <v>0</v>
      </c>
      <c r="D30" s="30">
        <f t="shared" si="24"/>
        <v>1</v>
      </c>
      <c r="E30" s="30">
        <f t="shared" si="24"/>
        <v>-1</v>
      </c>
      <c r="F30" s="30">
        <f t="shared" si="24"/>
        <v>0</v>
      </c>
      <c r="G30" s="31">
        <f t="shared" si="24"/>
        <v>0.001521077792</v>
      </c>
      <c r="H30" s="30">
        <f t="shared" si="24"/>
        <v>1</v>
      </c>
      <c r="I30" s="31">
        <f t="shared" si="24"/>
        <v>0.00970592496</v>
      </c>
      <c r="J30" s="30">
        <f t="shared" si="24"/>
        <v>-2</v>
      </c>
      <c r="K30" s="31">
        <f t="shared" si="24"/>
        <v>-0.01122700275</v>
      </c>
      <c r="L30" s="30">
        <f t="shared" si="24"/>
        <v>0</v>
      </c>
      <c r="M30" s="31">
        <f t="shared" si="24"/>
        <v>0</v>
      </c>
      <c r="N30" s="22">
        <f t="shared" si="6"/>
        <v>-1</v>
      </c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5.75" customHeight="1">
      <c r="A31" s="12"/>
      <c r="B31" s="78" t="s">
        <v>36</v>
      </c>
      <c r="C31" s="48">
        <v>39.0</v>
      </c>
      <c r="D31" s="48">
        <v>1.0</v>
      </c>
      <c r="E31" s="36">
        <f t="shared" ref="E31:E33" si="25">C31-D31</f>
        <v>38</v>
      </c>
      <c r="F31" s="49">
        <v>21.0</v>
      </c>
      <c r="G31" s="38">
        <f t="shared" ref="G31:G35" si="26">F31/E31</f>
        <v>0.5526315789</v>
      </c>
      <c r="H31" s="49">
        <v>13.0</v>
      </c>
      <c r="I31" s="39">
        <f t="shared" ref="I31:I35" si="27">H31/E31</f>
        <v>0.3421052632</v>
      </c>
      <c r="J31" s="49">
        <v>4.0</v>
      </c>
      <c r="K31" s="39">
        <f t="shared" ref="K31:K35" si="28">J31/E31</f>
        <v>0.1052631579</v>
      </c>
      <c r="L31" s="49">
        <v>0.0</v>
      </c>
      <c r="M31" s="39">
        <f t="shared" ref="M31:M35" si="29">L31/E31</f>
        <v>0</v>
      </c>
      <c r="N31" s="22">
        <f t="shared" si="6"/>
        <v>38</v>
      </c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5.75" customHeight="1">
      <c r="A32" s="12"/>
      <c r="B32" s="78" t="s">
        <v>37</v>
      </c>
      <c r="C32" s="48">
        <v>40.0</v>
      </c>
      <c r="D32" s="48">
        <v>0.0</v>
      </c>
      <c r="E32" s="36">
        <f t="shared" si="25"/>
        <v>40</v>
      </c>
      <c r="F32" s="55"/>
      <c r="G32" s="38">
        <f t="shared" si="26"/>
        <v>0</v>
      </c>
      <c r="H32" s="49">
        <v>3.0</v>
      </c>
      <c r="I32" s="39">
        <f t="shared" si="27"/>
        <v>0.075</v>
      </c>
      <c r="J32" s="49">
        <v>37.0</v>
      </c>
      <c r="K32" s="39">
        <f t="shared" si="28"/>
        <v>0.925</v>
      </c>
      <c r="L32" s="49">
        <v>0.0</v>
      </c>
      <c r="M32" s="39">
        <f t="shared" si="29"/>
        <v>0</v>
      </c>
      <c r="N32" s="22">
        <f t="shared" si="6"/>
        <v>40</v>
      </c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5.75" customHeight="1">
      <c r="A33" s="13"/>
      <c r="B33" s="78" t="s">
        <v>38</v>
      </c>
      <c r="C33" s="48">
        <v>39.0</v>
      </c>
      <c r="D33" s="48">
        <v>0.0</v>
      </c>
      <c r="E33" s="36">
        <f t="shared" si="25"/>
        <v>39</v>
      </c>
      <c r="F33" s="55"/>
      <c r="G33" s="38">
        <f t="shared" si="26"/>
        <v>0</v>
      </c>
      <c r="H33" s="49">
        <v>1.0</v>
      </c>
      <c r="I33" s="39">
        <f t="shared" si="27"/>
        <v>0.02564102564</v>
      </c>
      <c r="J33" s="49">
        <v>38.0</v>
      </c>
      <c r="K33" s="39">
        <f t="shared" si="28"/>
        <v>0.9743589744</v>
      </c>
      <c r="L33" s="49">
        <v>0.0</v>
      </c>
      <c r="M33" s="39">
        <f t="shared" si="29"/>
        <v>0</v>
      </c>
      <c r="N33" s="22">
        <f t="shared" si="6"/>
        <v>39</v>
      </c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5.75" customHeight="1">
      <c r="A34" s="56" t="s">
        <v>39</v>
      </c>
      <c r="B34" s="44" t="s">
        <v>40</v>
      </c>
      <c r="C34" s="45">
        <f t="shared" ref="C34:F34" si="30">SUM(C39:C41)</f>
        <v>108</v>
      </c>
      <c r="D34" s="45">
        <f t="shared" si="30"/>
        <v>1</v>
      </c>
      <c r="E34" s="45">
        <f t="shared" si="30"/>
        <v>107</v>
      </c>
      <c r="F34" s="46">
        <f t="shared" si="30"/>
        <v>17</v>
      </c>
      <c r="G34" s="20">
        <f t="shared" si="26"/>
        <v>0.1588785047</v>
      </c>
      <c r="H34" s="46">
        <f>SUM(H39:H41)</f>
        <v>31</v>
      </c>
      <c r="I34" s="47">
        <f t="shared" si="27"/>
        <v>0.2897196262</v>
      </c>
      <c r="J34" s="46">
        <f>SUM(J39:J41)</f>
        <v>59</v>
      </c>
      <c r="K34" s="47">
        <f t="shared" si="28"/>
        <v>0.5514018692</v>
      </c>
      <c r="L34" s="46">
        <f>SUM(L39:L41)</f>
        <v>0</v>
      </c>
      <c r="M34" s="47">
        <f t="shared" si="29"/>
        <v>0</v>
      </c>
      <c r="N34" s="22">
        <f t="shared" si="6"/>
        <v>107</v>
      </c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5.75" customHeight="1">
      <c r="A35" s="12"/>
      <c r="B35" s="23" t="s">
        <v>22</v>
      </c>
      <c r="C35" s="24">
        <v>99.0</v>
      </c>
      <c r="D35" s="25">
        <v>0.0</v>
      </c>
      <c r="E35" s="25">
        <v>99.0</v>
      </c>
      <c r="F35" s="25">
        <v>17.0</v>
      </c>
      <c r="G35" s="26">
        <f t="shared" si="26"/>
        <v>0.1717171717</v>
      </c>
      <c r="H35" s="25">
        <v>28.0</v>
      </c>
      <c r="I35" s="27">
        <f t="shared" si="27"/>
        <v>0.2828282828</v>
      </c>
      <c r="J35" s="25">
        <v>54.0</v>
      </c>
      <c r="K35" s="27">
        <f t="shared" si="28"/>
        <v>0.5454545455</v>
      </c>
      <c r="L35" s="25">
        <v>0.0</v>
      </c>
      <c r="M35" s="27">
        <f t="shared" si="29"/>
        <v>0</v>
      </c>
      <c r="N35" s="22">
        <f t="shared" si="6"/>
        <v>99</v>
      </c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5.75" customHeight="1">
      <c r="A36" s="12"/>
      <c r="B36" s="23" t="s">
        <v>23</v>
      </c>
      <c r="C36" s="24">
        <f t="shared" ref="C36:M36" si="31">C34-C35</f>
        <v>9</v>
      </c>
      <c r="D36" s="24">
        <f t="shared" si="31"/>
        <v>1</v>
      </c>
      <c r="E36" s="24">
        <f t="shared" si="31"/>
        <v>8</v>
      </c>
      <c r="F36" s="24">
        <f t="shared" si="31"/>
        <v>0</v>
      </c>
      <c r="G36" s="28">
        <f t="shared" si="31"/>
        <v>-0.01283866704</v>
      </c>
      <c r="H36" s="24">
        <f t="shared" si="31"/>
        <v>3</v>
      </c>
      <c r="I36" s="28">
        <f t="shared" si="31"/>
        <v>0.00689134334</v>
      </c>
      <c r="J36" s="24">
        <f t="shared" si="31"/>
        <v>5</v>
      </c>
      <c r="K36" s="28">
        <f t="shared" si="31"/>
        <v>0.005947323704</v>
      </c>
      <c r="L36" s="24">
        <f t="shared" si="31"/>
        <v>0</v>
      </c>
      <c r="M36" s="28">
        <f t="shared" si="31"/>
        <v>0</v>
      </c>
      <c r="N36" s="22">
        <f t="shared" si="6"/>
        <v>8</v>
      </c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5.75" customHeight="1">
      <c r="A37" s="12"/>
      <c r="B37" s="29" t="s">
        <v>24</v>
      </c>
      <c r="C37" s="30">
        <v>108.0</v>
      </c>
      <c r="D37" s="30">
        <v>1.0</v>
      </c>
      <c r="E37" s="30">
        <f>C37-D37</f>
        <v>107</v>
      </c>
      <c r="F37" s="30">
        <v>17.0</v>
      </c>
      <c r="G37" s="31">
        <f>F37/E37</f>
        <v>0.1588785047</v>
      </c>
      <c r="H37" s="30">
        <v>23.0</v>
      </c>
      <c r="I37" s="32">
        <f>H37/E37</f>
        <v>0.214953271</v>
      </c>
      <c r="J37" s="30">
        <v>67.0</v>
      </c>
      <c r="K37" s="32">
        <f>J37/E37</f>
        <v>0.6261682243</v>
      </c>
      <c r="L37" s="30">
        <v>0.0</v>
      </c>
      <c r="M37" s="32">
        <f>L37/E37</f>
        <v>0</v>
      </c>
      <c r="N37" s="22">
        <f t="shared" si="6"/>
        <v>107</v>
      </c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5.75" customHeight="1">
      <c r="A38" s="12"/>
      <c r="B38" s="29" t="s">
        <v>23</v>
      </c>
      <c r="C38" s="30">
        <f t="shared" ref="C38:M38" si="32">C34-C37</f>
        <v>0</v>
      </c>
      <c r="D38" s="30">
        <f t="shared" si="32"/>
        <v>0</v>
      </c>
      <c r="E38" s="30">
        <f t="shared" si="32"/>
        <v>0</v>
      </c>
      <c r="F38" s="30">
        <f t="shared" si="32"/>
        <v>0</v>
      </c>
      <c r="G38" s="31">
        <f t="shared" si="32"/>
        <v>0</v>
      </c>
      <c r="H38" s="30">
        <f t="shared" si="32"/>
        <v>8</v>
      </c>
      <c r="I38" s="31">
        <f t="shared" si="32"/>
        <v>0.07476635514</v>
      </c>
      <c r="J38" s="30">
        <f t="shared" si="32"/>
        <v>-8</v>
      </c>
      <c r="K38" s="31">
        <f t="shared" si="32"/>
        <v>-0.07476635514</v>
      </c>
      <c r="L38" s="30">
        <f t="shared" si="32"/>
        <v>0</v>
      </c>
      <c r="M38" s="31">
        <f t="shared" si="32"/>
        <v>0</v>
      </c>
      <c r="N38" s="22">
        <f t="shared" si="6"/>
        <v>0</v>
      </c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5.75" customHeight="1">
      <c r="A39" s="12"/>
      <c r="B39" s="78" t="s">
        <v>41</v>
      </c>
      <c r="C39" s="48">
        <v>37.0</v>
      </c>
      <c r="D39" s="48">
        <v>1.0</v>
      </c>
      <c r="E39" s="36">
        <f t="shared" ref="E39:E41" si="33">C39-D39</f>
        <v>36</v>
      </c>
      <c r="F39" s="49">
        <v>13.0</v>
      </c>
      <c r="G39" s="38">
        <f t="shared" ref="G39:G43" si="34">F39/E39</f>
        <v>0.3611111111</v>
      </c>
      <c r="H39" s="49">
        <v>20.0</v>
      </c>
      <c r="I39" s="39">
        <f t="shared" ref="I39:I43" si="35">H39/E39</f>
        <v>0.5555555556</v>
      </c>
      <c r="J39" s="49">
        <v>3.0</v>
      </c>
      <c r="K39" s="39">
        <f t="shared" ref="K39:K43" si="36">J39/E39</f>
        <v>0.08333333333</v>
      </c>
      <c r="L39" s="49">
        <v>0.0</v>
      </c>
      <c r="M39" s="39">
        <f t="shared" ref="M39:M43" si="37">L39/E39</f>
        <v>0</v>
      </c>
      <c r="N39" s="22">
        <f t="shared" si="6"/>
        <v>36</v>
      </c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5.75" customHeight="1">
      <c r="A40" s="12"/>
      <c r="B40" s="78" t="s">
        <v>42</v>
      </c>
      <c r="C40" s="48">
        <v>36.0</v>
      </c>
      <c r="D40" s="48">
        <v>0.0</v>
      </c>
      <c r="E40" s="36">
        <f t="shared" si="33"/>
        <v>36</v>
      </c>
      <c r="F40" s="49">
        <v>2.0</v>
      </c>
      <c r="G40" s="38">
        <f t="shared" si="34"/>
        <v>0.05555555556</v>
      </c>
      <c r="H40" s="49">
        <v>5.0</v>
      </c>
      <c r="I40" s="39">
        <f t="shared" si="35"/>
        <v>0.1388888889</v>
      </c>
      <c r="J40" s="49">
        <v>29.0</v>
      </c>
      <c r="K40" s="39">
        <f t="shared" si="36"/>
        <v>0.8055555556</v>
      </c>
      <c r="L40" s="49">
        <v>0.0</v>
      </c>
      <c r="M40" s="39">
        <f t="shared" si="37"/>
        <v>0</v>
      </c>
      <c r="N40" s="22">
        <f t="shared" si="6"/>
        <v>36</v>
      </c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5.75" customHeight="1">
      <c r="A41" s="13"/>
      <c r="B41" s="78" t="s">
        <v>43</v>
      </c>
      <c r="C41" s="48">
        <v>35.0</v>
      </c>
      <c r="D41" s="48">
        <v>0.0</v>
      </c>
      <c r="E41" s="36">
        <f t="shared" si="33"/>
        <v>35</v>
      </c>
      <c r="F41" s="49">
        <v>2.0</v>
      </c>
      <c r="G41" s="38">
        <f t="shared" si="34"/>
        <v>0.05714285714</v>
      </c>
      <c r="H41" s="49">
        <v>6.0</v>
      </c>
      <c r="I41" s="39">
        <f t="shared" si="35"/>
        <v>0.1714285714</v>
      </c>
      <c r="J41" s="49">
        <v>27.0</v>
      </c>
      <c r="K41" s="39">
        <f t="shared" si="36"/>
        <v>0.7714285714</v>
      </c>
      <c r="L41" s="49">
        <v>0.0</v>
      </c>
      <c r="M41" s="39">
        <f t="shared" si="37"/>
        <v>0</v>
      </c>
      <c r="N41" s="22">
        <f t="shared" si="6"/>
        <v>35</v>
      </c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5.75" customHeight="1">
      <c r="A42" s="59" t="s">
        <v>44</v>
      </c>
      <c r="B42" s="44" t="s">
        <v>45</v>
      </c>
      <c r="C42" s="45">
        <f t="shared" ref="C42:F42" si="38">SUM(C47:C49)</f>
        <v>102</v>
      </c>
      <c r="D42" s="45">
        <f t="shared" si="38"/>
        <v>0</v>
      </c>
      <c r="E42" s="45">
        <f t="shared" si="38"/>
        <v>102</v>
      </c>
      <c r="F42" s="46">
        <f t="shared" si="38"/>
        <v>19</v>
      </c>
      <c r="G42" s="20">
        <f t="shared" si="34"/>
        <v>0.1862745098</v>
      </c>
      <c r="H42" s="46">
        <f>SUM(H47:H49)</f>
        <v>30</v>
      </c>
      <c r="I42" s="47">
        <f t="shared" si="35"/>
        <v>0.2941176471</v>
      </c>
      <c r="J42" s="46">
        <f>SUM(J47:J49)</f>
        <v>53</v>
      </c>
      <c r="K42" s="47">
        <f t="shared" si="36"/>
        <v>0.5196078431</v>
      </c>
      <c r="L42" s="46">
        <f>SUM(L47:L49)</f>
        <v>0</v>
      </c>
      <c r="M42" s="47">
        <f t="shared" si="37"/>
        <v>0</v>
      </c>
      <c r="N42" s="22">
        <f t="shared" si="6"/>
        <v>102</v>
      </c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5.75" customHeight="1">
      <c r="A43" s="12"/>
      <c r="B43" s="23" t="s">
        <v>22</v>
      </c>
      <c r="C43" s="24">
        <v>125.0</v>
      </c>
      <c r="D43" s="25">
        <v>1.0</v>
      </c>
      <c r="E43" s="25">
        <v>124.0</v>
      </c>
      <c r="F43" s="25"/>
      <c r="G43" s="26">
        <f t="shared" si="34"/>
        <v>0</v>
      </c>
      <c r="H43" s="25"/>
      <c r="I43" s="27">
        <f t="shared" si="35"/>
        <v>0</v>
      </c>
      <c r="J43" s="25"/>
      <c r="K43" s="27">
        <f t="shared" si="36"/>
        <v>0</v>
      </c>
      <c r="L43" s="25"/>
      <c r="M43" s="27">
        <f t="shared" si="37"/>
        <v>0</v>
      </c>
      <c r="N43" s="22">
        <f t="shared" si="6"/>
        <v>0</v>
      </c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5.75" customHeight="1">
      <c r="A44" s="12"/>
      <c r="B44" s="23" t="s">
        <v>23</v>
      </c>
      <c r="C44" s="24">
        <f t="shared" ref="C44:M44" si="39">C42-C43</f>
        <v>-23</v>
      </c>
      <c r="D44" s="24">
        <f t="shared" si="39"/>
        <v>-1</v>
      </c>
      <c r="E44" s="24">
        <f t="shared" si="39"/>
        <v>-22</v>
      </c>
      <c r="F44" s="24">
        <f t="shared" si="39"/>
        <v>19</v>
      </c>
      <c r="G44" s="28">
        <f t="shared" si="39"/>
        <v>0.1862745098</v>
      </c>
      <c r="H44" s="24">
        <f t="shared" si="39"/>
        <v>30</v>
      </c>
      <c r="I44" s="28">
        <f t="shared" si="39"/>
        <v>0.2941176471</v>
      </c>
      <c r="J44" s="24">
        <f t="shared" si="39"/>
        <v>53</v>
      </c>
      <c r="K44" s="28">
        <f t="shared" si="39"/>
        <v>0.5196078431</v>
      </c>
      <c r="L44" s="24">
        <f t="shared" si="39"/>
        <v>0</v>
      </c>
      <c r="M44" s="28">
        <f t="shared" si="39"/>
        <v>0</v>
      </c>
      <c r="N44" s="22">
        <f t="shared" si="6"/>
        <v>102</v>
      </c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5.75" customHeight="1">
      <c r="A45" s="12"/>
      <c r="B45" s="29" t="s">
        <v>24</v>
      </c>
      <c r="C45" s="30">
        <v>101.0</v>
      </c>
      <c r="D45" s="30">
        <v>0.0</v>
      </c>
      <c r="E45" s="30">
        <v>101.0</v>
      </c>
      <c r="F45" s="30">
        <v>18.0</v>
      </c>
      <c r="G45" s="31">
        <f>F45/E45</f>
        <v>0.1782178218</v>
      </c>
      <c r="H45" s="30">
        <v>29.0</v>
      </c>
      <c r="I45" s="32">
        <f>H45/E45</f>
        <v>0.2871287129</v>
      </c>
      <c r="J45" s="30">
        <v>54.0</v>
      </c>
      <c r="K45" s="32">
        <f>J45/E45</f>
        <v>0.5346534653</v>
      </c>
      <c r="L45" s="30">
        <v>0.0</v>
      </c>
      <c r="M45" s="32">
        <f>L45/E45</f>
        <v>0</v>
      </c>
      <c r="N45" s="22">
        <f t="shared" si="6"/>
        <v>101</v>
      </c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5.75" customHeight="1">
      <c r="A46" s="12"/>
      <c r="B46" s="29" t="s">
        <v>23</v>
      </c>
      <c r="C46" s="30">
        <f t="shared" ref="C46:M46" si="40">C42-C45</f>
        <v>1</v>
      </c>
      <c r="D46" s="30">
        <f t="shared" si="40"/>
        <v>0</v>
      </c>
      <c r="E46" s="30">
        <f t="shared" si="40"/>
        <v>1</v>
      </c>
      <c r="F46" s="30">
        <f t="shared" si="40"/>
        <v>1</v>
      </c>
      <c r="G46" s="31">
        <f t="shared" si="40"/>
        <v>0.008056688022</v>
      </c>
      <c r="H46" s="30">
        <f t="shared" si="40"/>
        <v>1</v>
      </c>
      <c r="I46" s="31">
        <f t="shared" si="40"/>
        <v>0.006988934188</v>
      </c>
      <c r="J46" s="30">
        <f t="shared" si="40"/>
        <v>-1</v>
      </c>
      <c r="K46" s="31">
        <f t="shared" si="40"/>
        <v>-0.01504562221</v>
      </c>
      <c r="L46" s="30">
        <f t="shared" si="40"/>
        <v>0</v>
      </c>
      <c r="M46" s="31">
        <f t="shared" si="40"/>
        <v>0</v>
      </c>
      <c r="N46" s="22">
        <f t="shared" si="6"/>
        <v>1</v>
      </c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5.75" customHeight="1">
      <c r="A47" s="12"/>
      <c r="B47" s="78" t="s">
        <v>46</v>
      </c>
      <c r="C47" s="48">
        <v>33.0</v>
      </c>
      <c r="D47" s="48">
        <v>0.0</v>
      </c>
      <c r="E47" s="36">
        <f t="shared" ref="E47:E49" si="41">C47-D47</f>
        <v>33</v>
      </c>
      <c r="F47" s="49">
        <v>14.0</v>
      </c>
      <c r="G47" s="38">
        <f t="shared" ref="G47:G51" si="42">F47/E47</f>
        <v>0.4242424242</v>
      </c>
      <c r="H47" s="49">
        <v>19.0</v>
      </c>
      <c r="I47" s="39">
        <f t="shared" ref="I47:I51" si="43">H47/E47</f>
        <v>0.5757575758</v>
      </c>
      <c r="J47" s="49">
        <v>0.0</v>
      </c>
      <c r="K47" s="39">
        <f t="shared" ref="K47:K51" si="44">J47/E47</f>
        <v>0</v>
      </c>
      <c r="L47" s="49">
        <v>0.0</v>
      </c>
      <c r="M47" s="39">
        <f t="shared" ref="M47:M51" si="45">L47/E47</f>
        <v>0</v>
      </c>
      <c r="N47" s="22">
        <f t="shared" si="6"/>
        <v>33</v>
      </c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5.75" customHeight="1">
      <c r="A48" s="12"/>
      <c r="B48" s="78" t="s">
        <v>47</v>
      </c>
      <c r="C48" s="48">
        <v>34.0</v>
      </c>
      <c r="D48" s="48">
        <v>0.0</v>
      </c>
      <c r="E48" s="36">
        <f t="shared" si="41"/>
        <v>34</v>
      </c>
      <c r="F48" s="49">
        <v>2.0</v>
      </c>
      <c r="G48" s="38">
        <f t="shared" si="42"/>
        <v>0.05882352941</v>
      </c>
      <c r="H48" s="49">
        <v>5.0</v>
      </c>
      <c r="I48" s="39">
        <f t="shared" si="43"/>
        <v>0.1470588235</v>
      </c>
      <c r="J48" s="49">
        <v>27.0</v>
      </c>
      <c r="K48" s="39">
        <f t="shared" si="44"/>
        <v>0.7941176471</v>
      </c>
      <c r="L48" s="49">
        <v>0.0</v>
      </c>
      <c r="M48" s="39">
        <f t="shared" si="45"/>
        <v>0</v>
      </c>
      <c r="N48" s="22">
        <f t="shared" si="6"/>
        <v>34</v>
      </c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5.75" customHeight="1">
      <c r="A49" s="13"/>
      <c r="B49" s="78" t="s">
        <v>48</v>
      </c>
      <c r="C49" s="48">
        <v>35.0</v>
      </c>
      <c r="D49" s="48">
        <v>0.0</v>
      </c>
      <c r="E49" s="36">
        <f t="shared" si="41"/>
        <v>35</v>
      </c>
      <c r="F49" s="49">
        <v>3.0</v>
      </c>
      <c r="G49" s="38">
        <f t="shared" si="42"/>
        <v>0.08571428571</v>
      </c>
      <c r="H49" s="49">
        <v>6.0</v>
      </c>
      <c r="I49" s="39">
        <f t="shared" si="43"/>
        <v>0.1714285714</v>
      </c>
      <c r="J49" s="49">
        <v>26.0</v>
      </c>
      <c r="K49" s="39">
        <f t="shared" si="44"/>
        <v>0.7428571429</v>
      </c>
      <c r="L49" s="49">
        <v>0.0</v>
      </c>
      <c r="M49" s="39">
        <f t="shared" si="45"/>
        <v>0</v>
      </c>
      <c r="N49" s="22">
        <f t="shared" si="6"/>
        <v>35</v>
      </c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5.75" customHeight="1">
      <c r="A50" s="54" t="s">
        <v>49</v>
      </c>
      <c r="B50" s="44" t="s">
        <v>29</v>
      </c>
      <c r="C50" s="45">
        <f t="shared" ref="C50:F50" si="46">SUM(C26,C17,C9)</f>
        <v>339</v>
      </c>
      <c r="D50" s="45">
        <f t="shared" si="46"/>
        <v>3</v>
      </c>
      <c r="E50" s="45">
        <f t="shared" si="46"/>
        <v>336</v>
      </c>
      <c r="F50" s="46">
        <f t="shared" si="46"/>
        <v>78</v>
      </c>
      <c r="G50" s="20">
        <f t="shared" si="42"/>
        <v>0.2321428571</v>
      </c>
      <c r="H50" s="46">
        <f>SUM(H26,H17,H9)</f>
        <v>51</v>
      </c>
      <c r="I50" s="47">
        <f t="shared" si="43"/>
        <v>0.1517857143</v>
      </c>
      <c r="J50" s="46">
        <f>SUM(J26,J17,J9)</f>
        <v>204</v>
      </c>
      <c r="K50" s="47">
        <f t="shared" si="44"/>
        <v>0.6071428571</v>
      </c>
      <c r="L50" s="46">
        <f>SUM(L26,L17,L9)</f>
        <v>3</v>
      </c>
      <c r="M50" s="47">
        <f t="shared" si="45"/>
        <v>0.008928571429</v>
      </c>
      <c r="N50" s="22">
        <f t="shared" si="6"/>
        <v>336</v>
      </c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5.75" customHeight="1">
      <c r="A51" s="12"/>
      <c r="B51" s="23" t="s">
        <v>22</v>
      </c>
      <c r="C51" s="24">
        <f t="shared" ref="C51:D51" si="47">SUM(C10,C18,C27)</f>
        <v>350</v>
      </c>
      <c r="D51" s="24">
        <f t="shared" si="47"/>
        <v>3</v>
      </c>
      <c r="E51" s="25">
        <f t="shared" ref="E51:E54" si="49">C51-D51</f>
        <v>347</v>
      </c>
      <c r="F51" s="24">
        <f>SUM(F10,F18,F27)</f>
        <v>68</v>
      </c>
      <c r="G51" s="26">
        <f t="shared" si="42"/>
        <v>0.1959654179</v>
      </c>
      <c r="H51" s="24">
        <f>SUM(H10,H18,H27)</f>
        <v>84</v>
      </c>
      <c r="I51" s="27">
        <f t="shared" si="43"/>
        <v>0.242074928</v>
      </c>
      <c r="J51" s="24">
        <f>SUM(J10,J18,J27)</f>
        <v>191</v>
      </c>
      <c r="K51" s="27">
        <f t="shared" si="44"/>
        <v>0.5504322767</v>
      </c>
      <c r="L51" s="24">
        <f>SUM(L10,L18,L27)</f>
        <v>4</v>
      </c>
      <c r="M51" s="27">
        <f t="shared" si="45"/>
        <v>0.01152737752</v>
      </c>
      <c r="N51" s="22">
        <f t="shared" si="6"/>
        <v>347</v>
      </c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5.75" customHeight="1">
      <c r="A52" s="12"/>
      <c r="B52" s="23" t="s">
        <v>23</v>
      </c>
      <c r="C52" s="24">
        <f t="shared" ref="C52:D52" si="48">C50-C51</f>
        <v>-11</v>
      </c>
      <c r="D52" s="24">
        <f t="shared" si="48"/>
        <v>0</v>
      </c>
      <c r="E52" s="25">
        <f t="shared" si="49"/>
        <v>-11</v>
      </c>
      <c r="F52" s="24">
        <f t="shared" ref="F52:M52" si="50">F50-F51</f>
        <v>10</v>
      </c>
      <c r="G52" s="28">
        <f t="shared" si="50"/>
        <v>0.03617743928</v>
      </c>
      <c r="H52" s="24">
        <f t="shared" si="50"/>
        <v>-33</v>
      </c>
      <c r="I52" s="28">
        <f t="shared" si="50"/>
        <v>-0.09028921367</v>
      </c>
      <c r="J52" s="24">
        <f t="shared" si="50"/>
        <v>13</v>
      </c>
      <c r="K52" s="28">
        <f t="shared" si="50"/>
        <v>0.05671058049</v>
      </c>
      <c r="L52" s="24">
        <f t="shared" si="50"/>
        <v>-1</v>
      </c>
      <c r="M52" s="28">
        <f t="shared" si="50"/>
        <v>-0.002598806093</v>
      </c>
      <c r="N52" s="22">
        <f t="shared" si="6"/>
        <v>-11</v>
      </c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5.75" customHeight="1">
      <c r="A53" s="12"/>
      <c r="B53" s="29" t="s">
        <v>24</v>
      </c>
      <c r="C53" s="30">
        <f t="shared" ref="C53:D53" si="51">SUM(C12,C20,C29)</f>
        <v>339</v>
      </c>
      <c r="D53" s="30">
        <f t="shared" si="51"/>
        <v>2</v>
      </c>
      <c r="E53" s="33">
        <f t="shared" si="49"/>
        <v>337</v>
      </c>
      <c r="F53" s="30">
        <f>SUM(F12,F20,F29)</f>
        <v>78</v>
      </c>
      <c r="G53" s="31">
        <f>F53/E53</f>
        <v>0.2314540059</v>
      </c>
      <c r="H53" s="30">
        <f>SUM(H12,H20,H29)</f>
        <v>48</v>
      </c>
      <c r="I53" s="32">
        <f>H53/E53</f>
        <v>0.1424332344</v>
      </c>
      <c r="J53" s="30">
        <f>SUM(J12,J20,J29)</f>
        <v>207</v>
      </c>
      <c r="K53" s="32">
        <f>J53/E53</f>
        <v>0.6142433234</v>
      </c>
      <c r="L53" s="30">
        <f>SUM(L12,L20,L29)</f>
        <v>4</v>
      </c>
      <c r="M53" s="32">
        <f>L53/E53</f>
        <v>0.0118694362</v>
      </c>
      <c r="N53" s="22">
        <f t="shared" si="6"/>
        <v>337</v>
      </c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5.75" customHeight="1">
      <c r="A54" s="13"/>
      <c r="B54" s="29" t="s">
        <v>23</v>
      </c>
      <c r="C54" s="30">
        <f t="shared" ref="C54:D54" si="52">SUM(C13,C21,C30)</f>
        <v>0</v>
      </c>
      <c r="D54" s="30">
        <f t="shared" si="52"/>
        <v>1</v>
      </c>
      <c r="E54" s="33">
        <f t="shared" si="49"/>
        <v>-1</v>
      </c>
      <c r="F54" s="30">
        <f t="shared" ref="F54:M54" si="53">F50-F53</f>
        <v>0</v>
      </c>
      <c r="G54" s="31">
        <f t="shared" si="53"/>
        <v>0.0006888512081</v>
      </c>
      <c r="H54" s="30">
        <f t="shared" si="53"/>
        <v>3</v>
      </c>
      <c r="I54" s="31">
        <f t="shared" si="53"/>
        <v>0.009352479864</v>
      </c>
      <c r="J54" s="30">
        <f t="shared" si="53"/>
        <v>-3</v>
      </c>
      <c r="K54" s="31">
        <f t="shared" si="53"/>
        <v>-0.007100466299</v>
      </c>
      <c r="L54" s="30">
        <f t="shared" si="53"/>
        <v>-1</v>
      </c>
      <c r="M54" s="31">
        <f t="shared" si="53"/>
        <v>-0.002940864773</v>
      </c>
      <c r="N54" s="22">
        <f t="shared" si="6"/>
        <v>-1</v>
      </c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5.75" customHeight="1">
      <c r="A55" s="43" t="s">
        <v>50</v>
      </c>
      <c r="B55" s="44" t="s">
        <v>29</v>
      </c>
      <c r="C55" s="45">
        <f t="shared" ref="C55:F55" si="54">SUM(C34,C42)</f>
        <v>210</v>
      </c>
      <c r="D55" s="45">
        <f t="shared" si="54"/>
        <v>1</v>
      </c>
      <c r="E55" s="45">
        <f t="shared" si="54"/>
        <v>209</v>
      </c>
      <c r="F55" s="45">
        <f t="shared" si="54"/>
        <v>36</v>
      </c>
      <c r="G55" s="20">
        <f t="shared" ref="G55:G56" si="56">F55/E55</f>
        <v>0.1722488038</v>
      </c>
      <c r="H55" s="45">
        <f t="shared" ref="H55:H56" si="57">SUM(H34,H42)</f>
        <v>61</v>
      </c>
      <c r="I55" s="47">
        <f t="shared" ref="I55:I56" si="58">H55/E55</f>
        <v>0.2918660287</v>
      </c>
      <c r="J55" s="45">
        <f t="shared" ref="J55:J56" si="59">SUM(J34,J42)</f>
        <v>112</v>
      </c>
      <c r="K55" s="47">
        <f t="shared" ref="K55:K56" si="60">J55/E55</f>
        <v>0.5358851675</v>
      </c>
      <c r="L55" s="45">
        <f t="shared" ref="L55:L56" si="61">SUM(L34,L42)</f>
        <v>0</v>
      </c>
      <c r="M55" s="47">
        <f t="shared" ref="M55:M56" si="62">L55/E55</f>
        <v>0</v>
      </c>
      <c r="N55" s="22">
        <f t="shared" si="6"/>
        <v>209</v>
      </c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5.75" customHeight="1">
      <c r="A56" s="12"/>
      <c r="B56" s="23" t="s">
        <v>22</v>
      </c>
      <c r="C56" s="24">
        <f t="shared" ref="C56:D56" si="55">SUM(C35,C43)</f>
        <v>224</v>
      </c>
      <c r="D56" s="24">
        <f t="shared" si="55"/>
        <v>1</v>
      </c>
      <c r="E56" s="25">
        <f>C56-D56</f>
        <v>223</v>
      </c>
      <c r="F56" s="25">
        <f>SUM(F35,F43)</f>
        <v>17</v>
      </c>
      <c r="G56" s="26">
        <f t="shared" si="56"/>
        <v>0.07623318386</v>
      </c>
      <c r="H56" s="25">
        <f t="shared" si="57"/>
        <v>28</v>
      </c>
      <c r="I56" s="27">
        <f t="shared" si="58"/>
        <v>0.1255605381</v>
      </c>
      <c r="J56" s="25">
        <f t="shared" si="59"/>
        <v>54</v>
      </c>
      <c r="K56" s="27">
        <f t="shared" si="60"/>
        <v>0.2421524664</v>
      </c>
      <c r="L56" s="25">
        <f t="shared" si="61"/>
        <v>0</v>
      </c>
      <c r="M56" s="27">
        <f t="shared" si="62"/>
        <v>0</v>
      </c>
      <c r="N56" s="22">
        <f t="shared" si="6"/>
        <v>99</v>
      </c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5.75" customHeight="1">
      <c r="A57" s="12"/>
      <c r="B57" s="23" t="s">
        <v>23</v>
      </c>
      <c r="C57" s="24">
        <f t="shared" ref="C57:M57" si="63">C55-C56</f>
        <v>-14</v>
      </c>
      <c r="D57" s="24">
        <f t="shared" si="63"/>
        <v>0</v>
      </c>
      <c r="E57" s="24">
        <f t="shared" si="63"/>
        <v>-14</v>
      </c>
      <c r="F57" s="24">
        <f t="shared" si="63"/>
        <v>19</v>
      </c>
      <c r="G57" s="28">
        <f t="shared" si="63"/>
        <v>0.09601561997</v>
      </c>
      <c r="H57" s="24">
        <f t="shared" si="63"/>
        <v>33</v>
      </c>
      <c r="I57" s="28">
        <f t="shared" si="63"/>
        <v>0.1663054906</v>
      </c>
      <c r="J57" s="24">
        <f t="shared" si="63"/>
        <v>58</v>
      </c>
      <c r="K57" s="28">
        <f t="shared" si="63"/>
        <v>0.2937327011</v>
      </c>
      <c r="L57" s="24">
        <f t="shared" si="63"/>
        <v>0</v>
      </c>
      <c r="M57" s="28">
        <f t="shared" si="63"/>
        <v>0</v>
      </c>
      <c r="N57" s="22">
        <f t="shared" si="6"/>
        <v>110</v>
      </c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5.75" customHeight="1">
      <c r="A58" s="12"/>
      <c r="B58" s="29" t="s">
        <v>24</v>
      </c>
      <c r="C58" s="30">
        <f t="shared" ref="C58:D58" si="64">SUM(C37,C45)</f>
        <v>209</v>
      </c>
      <c r="D58" s="30">
        <f t="shared" si="64"/>
        <v>1</v>
      </c>
      <c r="E58" s="30">
        <f>C58-D58</f>
        <v>208</v>
      </c>
      <c r="F58" s="30">
        <f>SUM(F37,F45)</f>
        <v>35</v>
      </c>
      <c r="G58" s="31">
        <f>F58/E58</f>
        <v>0.1682692308</v>
      </c>
      <c r="H58" s="30">
        <f>SUM(H37,H45)</f>
        <v>52</v>
      </c>
      <c r="I58" s="32">
        <f>H58/E58</f>
        <v>0.25</v>
      </c>
      <c r="J58" s="30">
        <f>SUM(J37,J45)</f>
        <v>121</v>
      </c>
      <c r="K58" s="32">
        <f>J58/E58</f>
        <v>0.5817307692</v>
      </c>
      <c r="L58" s="30">
        <f>SUM(L37,L45)</f>
        <v>0</v>
      </c>
      <c r="M58" s="32">
        <f>L58/E58</f>
        <v>0</v>
      </c>
      <c r="N58" s="22">
        <f t="shared" si="6"/>
        <v>208</v>
      </c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5.75" customHeight="1">
      <c r="A59" s="13"/>
      <c r="B59" s="29" t="s">
        <v>23</v>
      </c>
      <c r="C59" s="30">
        <f t="shared" ref="C59:L59" si="65">C55-C58</f>
        <v>1</v>
      </c>
      <c r="D59" s="30">
        <f t="shared" si="65"/>
        <v>0</v>
      </c>
      <c r="E59" s="30">
        <f t="shared" si="65"/>
        <v>1</v>
      </c>
      <c r="F59" s="30">
        <f t="shared" si="65"/>
        <v>1</v>
      </c>
      <c r="G59" s="31">
        <f t="shared" si="65"/>
        <v>0.003979573059</v>
      </c>
      <c r="H59" s="30">
        <f t="shared" si="65"/>
        <v>9</v>
      </c>
      <c r="I59" s="31">
        <f t="shared" si="65"/>
        <v>0.04186602871</v>
      </c>
      <c r="J59" s="30">
        <f t="shared" si="65"/>
        <v>-9</v>
      </c>
      <c r="K59" s="31">
        <f t="shared" si="65"/>
        <v>-0.04584560177</v>
      </c>
      <c r="L59" s="30">
        <f t="shared" si="65"/>
        <v>0</v>
      </c>
      <c r="M59" s="31">
        <f>M55--M58</f>
        <v>0</v>
      </c>
      <c r="N59" s="22">
        <f t="shared" si="6"/>
        <v>1</v>
      </c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5.75" customHeight="1">
      <c r="A60" s="60" t="s">
        <v>51</v>
      </c>
      <c r="B60" s="61" t="s">
        <v>29</v>
      </c>
      <c r="C60" s="62">
        <f t="shared" ref="C60:D60" si="66">SUM(C50,C55)</f>
        <v>549</v>
      </c>
      <c r="D60" s="62">
        <f t="shared" si="66"/>
        <v>4</v>
      </c>
      <c r="E60" s="62">
        <f t="shared" ref="E60:E61" si="68">C60-D60</f>
        <v>545</v>
      </c>
      <c r="F60" s="62">
        <f t="shared" ref="F60:F61" si="69">SUM(F50,F55)</f>
        <v>114</v>
      </c>
      <c r="G60" s="63">
        <f t="shared" ref="G60:G61" si="70">F60/E60</f>
        <v>0.2091743119</v>
      </c>
      <c r="H60" s="62">
        <f t="shared" ref="H60:H61" si="71">SUM(H50,H55)</f>
        <v>112</v>
      </c>
      <c r="I60" s="64">
        <f t="shared" ref="I60:I61" si="72">H60/E60</f>
        <v>0.2055045872</v>
      </c>
      <c r="J60" s="62">
        <f t="shared" ref="J60:J61" si="73">SUM(J50,J55)</f>
        <v>316</v>
      </c>
      <c r="K60" s="64">
        <f t="shared" ref="K60:K61" si="74">J60/E60</f>
        <v>0.5798165138</v>
      </c>
      <c r="L60" s="62">
        <f t="shared" ref="L60:L61" si="75">SUM(L50,L55)</f>
        <v>3</v>
      </c>
      <c r="M60" s="64">
        <f t="shared" ref="M60:M61" si="76">L60/E60</f>
        <v>0.005504587156</v>
      </c>
      <c r="N60" s="22">
        <f t="shared" si="6"/>
        <v>545</v>
      </c>
      <c r="O60" s="84"/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</row>
    <row r="61" ht="15.75" customHeight="1">
      <c r="A61" s="12"/>
      <c r="B61" s="23" t="s">
        <v>22</v>
      </c>
      <c r="C61" s="24">
        <f t="shared" ref="C61:D61" si="67">SUM(C51,C56)</f>
        <v>574</v>
      </c>
      <c r="D61" s="24">
        <f t="shared" si="67"/>
        <v>4</v>
      </c>
      <c r="E61" s="25">
        <f t="shared" si="68"/>
        <v>570</v>
      </c>
      <c r="F61" s="25">
        <f t="shared" si="69"/>
        <v>85</v>
      </c>
      <c r="G61" s="26">
        <f t="shared" si="70"/>
        <v>0.149122807</v>
      </c>
      <c r="H61" s="25">
        <f t="shared" si="71"/>
        <v>112</v>
      </c>
      <c r="I61" s="27">
        <f t="shared" si="72"/>
        <v>0.1964912281</v>
      </c>
      <c r="J61" s="25">
        <f t="shared" si="73"/>
        <v>245</v>
      </c>
      <c r="K61" s="27">
        <f t="shared" si="74"/>
        <v>0.4298245614</v>
      </c>
      <c r="L61" s="25">
        <f t="shared" si="75"/>
        <v>4</v>
      </c>
      <c r="M61" s="27">
        <f t="shared" si="76"/>
        <v>0.00701754386</v>
      </c>
      <c r="N61" s="22">
        <f t="shared" si="6"/>
        <v>446</v>
      </c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5.75" customHeight="1">
      <c r="A62" s="12"/>
      <c r="B62" s="23" t="s">
        <v>23</v>
      </c>
      <c r="C62" s="24">
        <f t="shared" ref="C62:M62" si="77">C60-C61</f>
        <v>-25</v>
      </c>
      <c r="D62" s="24">
        <f t="shared" si="77"/>
        <v>0</v>
      </c>
      <c r="E62" s="24">
        <f t="shared" si="77"/>
        <v>-25</v>
      </c>
      <c r="F62" s="24">
        <f t="shared" si="77"/>
        <v>29</v>
      </c>
      <c r="G62" s="28">
        <f t="shared" si="77"/>
        <v>0.06005150491</v>
      </c>
      <c r="H62" s="24">
        <f t="shared" si="77"/>
        <v>0</v>
      </c>
      <c r="I62" s="28">
        <f t="shared" si="77"/>
        <v>0.009013359086</v>
      </c>
      <c r="J62" s="24">
        <f t="shared" si="77"/>
        <v>71</v>
      </c>
      <c r="K62" s="28">
        <f t="shared" si="77"/>
        <v>0.1499919524</v>
      </c>
      <c r="L62" s="24">
        <f t="shared" si="77"/>
        <v>-1</v>
      </c>
      <c r="M62" s="28">
        <f t="shared" si="77"/>
        <v>-0.001512956704</v>
      </c>
      <c r="N62" s="22">
        <f t="shared" si="6"/>
        <v>99</v>
      </c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5.75" customHeight="1">
      <c r="A63" s="12"/>
      <c r="B63" s="29" t="s">
        <v>24</v>
      </c>
      <c r="C63" s="30">
        <f t="shared" ref="C63:D63" si="78">SUM(C53,C58)</f>
        <v>548</v>
      </c>
      <c r="D63" s="30">
        <f t="shared" si="78"/>
        <v>3</v>
      </c>
      <c r="E63" s="30">
        <f>C63-D63</f>
        <v>545</v>
      </c>
      <c r="F63" s="30">
        <f>SUM(F53,F58)</f>
        <v>113</v>
      </c>
      <c r="G63" s="31">
        <f>F63/E63</f>
        <v>0.2073394495</v>
      </c>
      <c r="H63" s="30">
        <f>SUM(H53,H58)</f>
        <v>100</v>
      </c>
      <c r="I63" s="32">
        <f>H63/E63</f>
        <v>0.1834862385</v>
      </c>
      <c r="J63" s="30">
        <f>SUM(J53,J58)</f>
        <v>328</v>
      </c>
      <c r="K63" s="32">
        <f>J63/E63</f>
        <v>0.6018348624</v>
      </c>
      <c r="L63" s="30">
        <f>SUM(L53,L58)</f>
        <v>4</v>
      </c>
      <c r="M63" s="32">
        <f>L63/E63</f>
        <v>0.007339449541</v>
      </c>
      <c r="N63" s="22">
        <f t="shared" si="6"/>
        <v>545</v>
      </c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5.75" customHeight="1">
      <c r="A64" s="13"/>
      <c r="B64" s="29" t="s">
        <v>23</v>
      </c>
      <c r="C64" s="30">
        <f t="shared" ref="C64:L64" si="79">C60-C63</f>
        <v>1</v>
      </c>
      <c r="D64" s="30">
        <f t="shared" si="79"/>
        <v>1</v>
      </c>
      <c r="E64" s="30">
        <f t="shared" si="79"/>
        <v>0</v>
      </c>
      <c r="F64" s="30">
        <f t="shared" si="79"/>
        <v>1</v>
      </c>
      <c r="G64" s="31">
        <f t="shared" si="79"/>
        <v>0.001834862385</v>
      </c>
      <c r="H64" s="30">
        <f t="shared" si="79"/>
        <v>12</v>
      </c>
      <c r="I64" s="31">
        <f t="shared" si="79"/>
        <v>0.02201834862</v>
      </c>
      <c r="J64" s="30">
        <f t="shared" si="79"/>
        <v>-12</v>
      </c>
      <c r="K64" s="31">
        <f t="shared" si="79"/>
        <v>-0.02201834862</v>
      </c>
      <c r="L64" s="30">
        <f t="shared" si="79"/>
        <v>-1</v>
      </c>
      <c r="M64" s="31">
        <f>M60--M63</f>
        <v>0.0128440367</v>
      </c>
      <c r="N64" s="22">
        <f t="shared" si="6"/>
        <v>0</v>
      </c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5.75" customHeight="1">
      <c r="A65" s="1"/>
      <c r="B65" s="66"/>
      <c r="C65" s="66"/>
      <c r="D65" s="66"/>
      <c r="E65" s="66"/>
      <c r="F65" s="66"/>
      <c r="G65" s="66"/>
      <c r="H65" s="66"/>
      <c r="I65" s="66"/>
      <c r="J65" s="66"/>
      <c r="K65" s="66"/>
      <c r="L65" s="66"/>
      <c r="M65" s="66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5.75" customHeight="1">
      <c r="A66" s="1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5.75" customHeight="1">
      <c r="A67" s="1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5.75" customHeight="1">
      <c r="A68" s="1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5.75" customHeight="1">
      <c r="A69" s="1"/>
      <c r="B69" s="66"/>
      <c r="C69" s="66"/>
      <c r="D69" s="66"/>
      <c r="E69" s="66"/>
      <c r="F69" s="66"/>
      <c r="G69" s="66"/>
      <c r="H69" s="66"/>
      <c r="I69" s="66"/>
      <c r="J69" s="66"/>
      <c r="K69" s="66"/>
      <c r="L69" s="66"/>
      <c r="M69" s="66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5.75" customHeight="1">
      <c r="A70" s="1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5.75" customHeight="1">
      <c r="A71" s="1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5.75" customHeight="1">
      <c r="A72" s="1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5.75" customHeight="1">
      <c r="A73" s="1"/>
      <c r="B73" s="66"/>
      <c r="C73" s="66"/>
      <c r="D73" s="66"/>
      <c r="E73" s="66"/>
      <c r="F73" s="66"/>
      <c r="G73" s="66"/>
      <c r="H73" s="66"/>
      <c r="I73" s="66"/>
      <c r="J73" s="66"/>
      <c r="K73" s="66"/>
      <c r="L73" s="66"/>
      <c r="M73" s="66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5.75" customHeight="1">
      <c r="A74" s="1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5.75" customHeight="1">
      <c r="A75" s="1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5.75" customHeight="1">
      <c r="A76" s="1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5.75" customHeight="1">
      <c r="A77" s="1"/>
      <c r="B77" s="66"/>
      <c r="C77" s="66"/>
      <c r="D77" s="66"/>
      <c r="E77" s="66"/>
      <c r="F77" s="66"/>
      <c r="G77" s="66"/>
      <c r="H77" s="66"/>
      <c r="I77" s="66"/>
      <c r="J77" s="66"/>
      <c r="K77" s="66"/>
      <c r="L77" s="66"/>
      <c r="M77" s="66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5.75" customHeight="1">
      <c r="A78" s="1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5.75" customHeight="1">
      <c r="A79" s="1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5.75" customHeight="1">
      <c r="A80" s="1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5.75" customHeight="1">
      <c r="A81" s="1"/>
      <c r="B81" s="66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5.75" customHeight="1">
      <c r="A82" s="1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5.75" customHeight="1">
      <c r="A83" s="1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5.75" customHeight="1">
      <c r="A84" s="1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5.75" customHeight="1">
      <c r="A85" s="1"/>
      <c r="B85" s="66"/>
      <c r="C85" s="66"/>
      <c r="D85" s="66"/>
      <c r="E85" s="66"/>
      <c r="F85" s="66"/>
      <c r="G85" s="66"/>
      <c r="H85" s="66"/>
      <c r="I85" s="66"/>
      <c r="J85" s="66"/>
      <c r="K85" s="66"/>
      <c r="L85" s="66"/>
      <c r="M85" s="66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5.75" customHeight="1">
      <c r="A86" s="1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5.75" customHeight="1">
      <c r="A87" s="1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5.75" customHeight="1">
      <c r="A88" s="1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5.75" customHeight="1">
      <c r="A89" s="1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5.75" customHeight="1">
      <c r="A90" s="1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5.75" customHeight="1">
      <c r="A91" s="1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5.75" customHeight="1">
      <c r="A92" s="1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5.75" customHeight="1">
      <c r="A93" s="1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5.75" customHeight="1">
      <c r="A94" s="1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5.75" customHeight="1">
      <c r="A95" s="1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5.75" customHeight="1">
      <c r="A96" s="1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5.75" customHeight="1">
      <c r="A97" s="1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5.75" customHeight="1">
      <c r="A98" s="1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5.75" customHeight="1">
      <c r="A99" s="1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5.75" customHeight="1">
      <c r="A100" s="1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5.75" customHeight="1">
      <c r="A101" s="1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5.75" customHeight="1">
      <c r="A102" s="1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5.75" customHeight="1">
      <c r="A103" s="1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5.75" customHeight="1">
      <c r="A104" s="1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5.75" customHeight="1">
      <c r="A105" s="1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5.75" customHeight="1">
      <c r="A106" s="1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5.75" customHeight="1">
      <c r="A107" s="1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5.75" customHeight="1">
      <c r="A108" s="1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5.75" customHeight="1">
      <c r="A109" s="1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5.75" customHeight="1">
      <c r="A110" s="1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5.75" customHeight="1">
      <c r="A111" s="1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5.75" customHeight="1">
      <c r="A112" s="1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5.75" customHeight="1">
      <c r="A113" s="1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5.75" customHeight="1">
      <c r="A114" s="1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5.75" customHeight="1">
      <c r="A115" s="1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5.75" customHeight="1">
      <c r="A116" s="1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5.75" customHeight="1">
      <c r="A117" s="1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5.75" customHeight="1">
      <c r="A118" s="1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5.75" customHeight="1">
      <c r="A119" s="1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5.75" customHeight="1">
      <c r="A120" s="1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5.75" customHeight="1">
      <c r="A121" s="1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5.75" customHeight="1">
      <c r="A122" s="1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5.75" customHeight="1">
      <c r="A123" s="1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5.75" customHeight="1">
      <c r="A124" s="1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5.75" customHeight="1">
      <c r="A125" s="1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5.75" customHeight="1">
      <c r="A126" s="1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5.75" customHeight="1">
      <c r="A127" s="1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5.75" customHeight="1">
      <c r="A128" s="1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5.75" customHeight="1">
      <c r="A129" s="1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5.75" customHeight="1">
      <c r="A130" s="1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5.75" customHeight="1">
      <c r="A131" s="1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5.75" customHeight="1">
      <c r="A132" s="1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5.75" customHeight="1">
      <c r="A133" s="1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5.75" customHeight="1">
      <c r="A134" s="1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5.75" customHeight="1">
      <c r="A135" s="1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5.75" customHeight="1">
      <c r="A136" s="1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5.75" customHeight="1">
      <c r="A137" s="1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5.75" customHeight="1">
      <c r="A138" s="1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5.75" customHeight="1">
      <c r="A139" s="1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5.75" customHeight="1">
      <c r="A140" s="1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5.75" customHeight="1">
      <c r="A141" s="1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5.75" customHeight="1">
      <c r="A142" s="1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5.75" customHeight="1">
      <c r="A143" s="1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5.75" customHeight="1">
      <c r="A144" s="1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5.75" customHeight="1">
      <c r="A145" s="1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5.75" customHeight="1">
      <c r="A146" s="1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5.75" customHeight="1">
      <c r="A147" s="1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5.75" customHeight="1">
      <c r="A148" s="1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5.75" customHeight="1">
      <c r="A149" s="1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5.75" customHeight="1">
      <c r="A150" s="1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5.75" customHeight="1">
      <c r="A151" s="1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5.75" customHeight="1">
      <c r="A152" s="1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5.75" customHeight="1">
      <c r="A153" s="1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5.75" customHeight="1">
      <c r="A154" s="1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5.75" customHeight="1">
      <c r="A155" s="1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5.75" customHeight="1">
      <c r="A156" s="1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5.75" customHeight="1">
      <c r="A157" s="1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5.75" customHeight="1">
      <c r="A158" s="1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5.75" customHeight="1">
      <c r="A159" s="1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5.75" customHeight="1">
      <c r="A160" s="1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5.75" customHeight="1">
      <c r="A161" s="1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5.75" customHeight="1">
      <c r="A162" s="1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5.75" customHeight="1">
      <c r="A163" s="1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5.75" customHeight="1">
      <c r="A164" s="1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5.75" customHeight="1">
      <c r="A165" s="1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5.75" customHeight="1">
      <c r="A166" s="1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5.75" customHeight="1">
      <c r="A167" s="1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5.75" customHeight="1">
      <c r="A168" s="1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5.75" customHeight="1">
      <c r="A169" s="1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5.75" customHeight="1">
      <c r="A170" s="1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5.75" customHeight="1">
      <c r="A171" s="1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5.75" customHeight="1">
      <c r="A172" s="1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5.75" customHeight="1">
      <c r="A173" s="1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5.75" customHeight="1">
      <c r="A174" s="1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5.75" customHeight="1">
      <c r="A175" s="1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5.75" customHeight="1">
      <c r="A176" s="1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5.75" customHeight="1">
      <c r="A177" s="1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5.75" customHeight="1">
      <c r="A178" s="1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5.75" customHeight="1">
      <c r="A179" s="1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5.75" customHeight="1">
      <c r="A180" s="1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5.75" customHeight="1">
      <c r="A181" s="1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5.75" customHeight="1">
      <c r="A182" s="1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5.75" customHeight="1">
      <c r="A183" s="1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5.75" customHeight="1">
      <c r="A184" s="1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5.75" customHeight="1">
      <c r="A185" s="1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5.75" customHeight="1">
      <c r="A186" s="1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5.75" customHeight="1">
      <c r="A187" s="1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5.75" customHeight="1">
      <c r="A188" s="1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5.75" customHeight="1">
      <c r="A189" s="1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5.75" customHeight="1">
      <c r="A190" s="1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5.75" customHeight="1">
      <c r="A191" s="1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5.75" customHeight="1">
      <c r="A192" s="1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5.75" customHeight="1">
      <c r="A193" s="1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5.75" customHeight="1">
      <c r="A194" s="1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5.75" customHeight="1">
      <c r="A195" s="1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5.75" customHeight="1">
      <c r="A196" s="1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5.75" customHeight="1">
      <c r="A197" s="1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5.75" customHeight="1">
      <c r="A198" s="1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5.75" customHeight="1">
      <c r="A199" s="1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5.75" customHeight="1">
      <c r="A200" s="1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5.75" customHeight="1">
      <c r="A201" s="1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5.75" customHeight="1">
      <c r="A202" s="1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5.75" customHeight="1">
      <c r="A203" s="1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5.75" customHeight="1">
      <c r="A204" s="1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5.75" customHeight="1">
      <c r="A205" s="1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5.75" customHeight="1">
      <c r="A206" s="1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5.75" customHeight="1">
      <c r="A207" s="1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5.75" customHeight="1">
      <c r="A208" s="1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5.75" customHeight="1">
      <c r="A209" s="1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5.75" customHeight="1">
      <c r="A210" s="1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5.75" customHeight="1">
      <c r="A211" s="1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5.75" customHeight="1">
      <c r="A212" s="1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5.75" customHeight="1">
      <c r="A213" s="1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5.75" customHeight="1">
      <c r="A214" s="1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5.75" customHeight="1">
      <c r="A215" s="1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5.75" customHeight="1">
      <c r="A216" s="1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5.75" customHeight="1">
      <c r="A217" s="1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5.75" customHeight="1">
      <c r="A218" s="1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5.75" customHeight="1">
      <c r="A219" s="1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5.75" customHeight="1">
      <c r="A220" s="1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5.75" customHeight="1">
      <c r="A221" s="1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5.75" customHeight="1">
      <c r="A222" s="1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5.75" customHeight="1">
      <c r="A223" s="1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5.75" customHeight="1">
      <c r="A224" s="1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5.75" customHeight="1">
      <c r="A225" s="1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5.75" customHeight="1">
      <c r="A226" s="1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5.75" customHeight="1">
      <c r="A227" s="1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5.75" customHeight="1">
      <c r="A228" s="1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5.75" customHeight="1">
      <c r="A229" s="1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5.75" customHeight="1">
      <c r="A230" s="1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5.75" customHeight="1">
      <c r="A231" s="1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5.75" customHeight="1">
      <c r="A232" s="1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5.75" customHeight="1">
      <c r="A233" s="1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5.75" customHeight="1">
      <c r="A234" s="1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5.75" customHeight="1">
      <c r="A235" s="1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5.75" customHeight="1">
      <c r="A236" s="1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5.75" customHeight="1">
      <c r="A237" s="1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5.75" customHeight="1">
      <c r="A238" s="1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5.75" customHeight="1">
      <c r="A239" s="1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5.75" customHeight="1">
      <c r="A240" s="1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5.75" customHeight="1">
      <c r="A241" s="1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5.75" customHeight="1">
      <c r="A242" s="1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5.75" customHeight="1">
      <c r="A243" s="1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5.75" customHeight="1">
      <c r="A244" s="1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5.75" customHeight="1">
      <c r="A245" s="1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5.75" customHeight="1">
      <c r="A246" s="1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5.75" customHeight="1">
      <c r="A247" s="1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5.75" customHeight="1">
      <c r="A248" s="1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5.75" customHeight="1">
      <c r="A249" s="1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5.75" customHeight="1">
      <c r="A250" s="1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5.75" customHeight="1">
      <c r="A251" s="1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5.75" customHeight="1">
      <c r="A252" s="1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5.75" customHeight="1">
      <c r="A253" s="1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5.75" customHeight="1">
      <c r="A254" s="1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5.75" customHeight="1">
      <c r="A255" s="1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5.75" customHeight="1">
      <c r="A256" s="1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5.75" customHeight="1">
      <c r="A257" s="1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5.75" customHeight="1">
      <c r="A258" s="1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5.75" customHeight="1">
      <c r="A259" s="1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5.75" customHeight="1">
      <c r="A260" s="1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5.75" customHeight="1">
      <c r="A261" s="1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5.75" customHeight="1">
      <c r="A262" s="1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5.75" customHeight="1">
      <c r="A263" s="1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5.75" customHeight="1">
      <c r="A264" s="1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2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2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2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2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2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2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2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2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2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2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2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2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2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2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2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2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2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2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2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2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2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2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2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2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2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2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2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2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2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2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2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2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2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2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2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2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2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2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2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2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2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2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2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2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2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2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2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2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2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2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2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2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2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2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2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2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2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2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2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2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2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2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2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2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2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2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2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2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2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2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2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2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2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2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2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2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2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2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2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2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2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2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2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2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2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2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2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2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2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2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2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2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2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2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2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2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2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2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2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2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2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2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2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2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2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2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2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2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2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2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2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2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2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2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2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2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2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2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2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2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2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2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2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2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2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2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2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2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2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2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2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2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2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2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2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2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2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2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2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2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2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2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2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2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2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2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2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2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2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2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2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2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2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2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2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2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2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2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2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2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2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2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2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2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2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2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2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2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2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2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2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2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2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2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2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2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2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2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2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2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2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2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2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2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2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2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2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2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2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2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2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2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2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2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2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2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2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2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2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2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2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2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2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2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2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2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2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2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2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2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2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2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2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2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2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2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2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2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2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2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2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2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2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2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2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2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2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2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2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2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2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2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2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2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2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2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2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2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2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2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2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2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2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2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2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2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2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2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2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2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2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2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2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2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2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2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2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2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2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2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2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2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2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2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2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2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2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2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2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2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2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2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2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2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2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2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2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2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2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2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2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2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2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2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2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2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2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2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2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2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2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2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2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2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2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2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2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2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2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2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2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2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2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2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2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2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2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2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2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2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2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2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2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2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2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2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2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2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2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2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2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2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2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2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2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2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2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2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2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2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2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2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2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2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2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2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2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2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2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2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2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2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2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2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2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2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2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2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2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2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2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2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2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2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2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2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2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2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2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2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2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2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2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2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2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2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2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2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2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2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2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2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2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2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2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2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2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2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2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2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2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2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2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2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2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2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2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2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2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2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2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2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2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2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2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2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2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2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2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2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2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2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2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2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2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2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2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2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2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2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2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2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2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2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2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2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2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2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2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2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2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2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2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2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2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2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2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2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2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2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2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2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2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2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2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2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2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2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2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2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2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2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2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2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2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2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2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2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2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2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2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2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2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2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2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2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2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2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2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2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2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2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2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2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2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2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2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2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2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2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2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2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2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2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2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2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2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2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2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2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2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2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2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2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2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2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2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2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2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2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2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2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2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2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2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2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2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2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2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2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2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2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2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2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2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2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2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2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2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2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2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2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2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2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2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2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2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2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2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2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2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2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2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2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2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2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2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2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2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2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2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2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2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2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2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2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2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2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2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2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2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2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2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2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2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2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2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2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2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2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2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2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2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2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2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2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2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2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2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2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2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2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2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2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2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2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2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2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2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2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2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2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2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2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2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2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2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2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2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2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2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2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2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2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2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2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2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2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2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2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2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2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2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2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2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2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2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2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2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2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2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2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2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2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2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2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2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2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2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2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2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2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2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2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2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2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2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2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2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2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2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2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2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2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2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2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2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2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2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2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2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2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2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2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2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2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2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2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2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20">
    <mergeCell ref="H7:I7"/>
    <mergeCell ref="J7:K7"/>
    <mergeCell ref="C2:M2"/>
    <mergeCell ref="B4:M4"/>
    <mergeCell ref="B5:M5"/>
    <mergeCell ref="A7:A8"/>
    <mergeCell ref="B7:B8"/>
    <mergeCell ref="C7:C8"/>
    <mergeCell ref="D7:D8"/>
    <mergeCell ref="L7:M7"/>
    <mergeCell ref="A50:A54"/>
    <mergeCell ref="A55:A59"/>
    <mergeCell ref="A60:A64"/>
    <mergeCell ref="E7:E8"/>
    <mergeCell ref="F7:G7"/>
    <mergeCell ref="A9:A16"/>
    <mergeCell ref="A17:A25"/>
    <mergeCell ref="A26:A33"/>
    <mergeCell ref="A34:A41"/>
    <mergeCell ref="A42:A49"/>
  </mergeCells>
  <printOptions/>
  <pageMargins bottom="0.25" footer="0.0" header="0.0" left="0.2" right="0.2" top="0.25"/>
  <pageSetup orientation="portrait"/>
  <drawing r:id="rId1"/>
</worksheet>
</file>